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типовое меню\"/>
    </mc:Choice>
  </mc:AlternateContent>
  <xr:revisionPtr revIDLastSave="0" documentId="13_ncr:1_{76ED8362-416A-4BDF-872A-C6EE74628316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2" i="1" l="1"/>
  <c r="I232" i="1"/>
  <c r="H232" i="1"/>
  <c r="G232" i="1"/>
  <c r="I226" i="1"/>
  <c r="J226" i="1"/>
  <c r="G187" i="1"/>
  <c r="H187" i="1"/>
  <c r="I187" i="1"/>
  <c r="J187" i="1"/>
  <c r="J164" i="1"/>
  <c r="I164" i="1"/>
  <c r="H164" i="1"/>
  <c r="G164" i="1"/>
  <c r="F164" i="1"/>
  <c r="J141" i="1"/>
  <c r="I141" i="1"/>
  <c r="H141" i="1"/>
  <c r="G141" i="1"/>
  <c r="F141" i="1"/>
  <c r="I116" i="1"/>
  <c r="J116" i="1"/>
  <c r="H116" i="1"/>
  <c r="G116" i="1"/>
  <c r="J92" i="1"/>
  <c r="I92" i="1"/>
  <c r="H92" i="1"/>
  <c r="H85" i="1"/>
  <c r="J89" i="1"/>
  <c r="G92" i="1"/>
  <c r="J68" i="1"/>
  <c r="I68" i="1"/>
  <c r="H68" i="1"/>
  <c r="G68" i="1"/>
  <c r="J17" i="1"/>
  <c r="I17" i="1"/>
  <c r="H17" i="1"/>
  <c r="G17" i="1"/>
  <c r="L17" i="1"/>
  <c r="J239" i="1"/>
  <c r="F232" i="1"/>
  <c r="L232" i="1"/>
  <c r="L226" i="1"/>
  <c r="F226" i="1"/>
  <c r="F66" i="1"/>
  <c r="G84" i="1"/>
  <c r="J84" i="1"/>
  <c r="L84" i="1"/>
  <c r="F77" i="1"/>
  <c r="B242" i="1" l="1"/>
  <c r="A242" i="1"/>
  <c r="L241" i="1"/>
  <c r="I241" i="1"/>
  <c r="H241" i="1"/>
  <c r="G241" i="1"/>
  <c r="F241" i="1"/>
  <c r="B233" i="1"/>
  <c r="A233" i="1"/>
  <c r="H226" i="1"/>
  <c r="G226" i="1"/>
  <c r="B220" i="1"/>
  <c r="A220" i="1"/>
  <c r="L219" i="1"/>
  <c r="J219" i="1"/>
  <c r="I219" i="1"/>
  <c r="H219" i="1"/>
  <c r="G219" i="1"/>
  <c r="F219" i="1"/>
  <c r="B211" i="1"/>
  <c r="A211" i="1"/>
  <c r="L203" i="1"/>
  <c r="J203" i="1"/>
  <c r="I203" i="1"/>
  <c r="H203" i="1"/>
  <c r="G203" i="1"/>
  <c r="F203" i="1"/>
  <c r="B197" i="1"/>
  <c r="A197" i="1"/>
  <c r="L196" i="1"/>
  <c r="J196" i="1"/>
  <c r="I196" i="1"/>
  <c r="H196" i="1"/>
  <c r="G196" i="1"/>
  <c r="F196" i="1"/>
  <c r="B188" i="1"/>
  <c r="A188" i="1"/>
  <c r="L182" i="1"/>
  <c r="J182" i="1"/>
  <c r="I182" i="1"/>
  <c r="H182" i="1"/>
  <c r="G182" i="1"/>
  <c r="F182" i="1"/>
  <c r="B175" i="1"/>
  <c r="A175" i="1"/>
  <c r="L174" i="1"/>
  <c r="J174" i="1"/>
  <c r="I174" i="1"/>
  <c r="H174" i="1"/>
  <c r="G174" i="1"/>
  <c r="F174" i="1"/>
  <c r="B165" i="1"/>
  <c r="A165" i="1"/>
  <c r="L157" i="1"/>
  <c r="J157" i="1"/>
  <c r="I157" i="1"/>
  <c r="H157" i="1"/>
  <c r="G157" i="1"/>
  <c r="F157" i="1"/>
  <c r="B150" i="1"/>
  <c r="A150" i="1"/>
  <c r="L149" i="1"/>
  <c r="J149" i="1"/>
  <c r="I149" i="1"/>
  <c r="H149" i="1"/>
  <c r="G149" i="1"/>
  <c r="F149" i="1"/>
  <c r="B142" i="1"/>
  <c r="A142" i="1"/>
  <c r="L133" i="1"/>
  <c r="L150" i="1" s="1"/>
  <c r="J133" i="1"/>
  <c r="I133" i="1"/>
  <c r="H133" i="1"/>
  <c r="G133" i="1"/>
  <c r="F133" i="1"/>
  <c r="B126" i="1"/>
  <c r="A126" i="1"/>
  <c r="J125" i="1"/>
  <c r="I125" i="1"/>
  <c r="H125" i="1"/>
  <c r="G125" i="1"/>
  <c r="F125" i="1"/>
  <c r="L109" i="1"/>
  <c r="J109" i="1"/>
  <c r="I109" i="1"/>
  <c r="H109" i="1"/>
  <c r="G109" i="1"/>
  <c r="F109" i="1"/>
  <c r="B103" i="1"/>
  <c r="A103" i="1"/>
  <c r="L102" i="1"/>
  <c r="J102" i="1"/>
  <c r="I102" i="1"/>
  <c r="H102" i="1"/>
  <c r="G102" i="1"/>
  <c r="F102" i="1"/>
  <c r="B93" i="1"/>
  <c r="A93" i="1"/>
  <c r="I84" i="1"/>
  <c r="H84" i="1"/>
  <c r="F84" i="1"/>
  <c r="B78" i="1"/>
  <c r="A78" i="1"/>
  <c r="J77" i="1"/>
  <c r="I77" i="1"/>
  <c r="H77" i="1"/>
  <c r="G77" i="1"/>
  <c r="B69" i="1"/>
  <c r="A69" i="1"/>
  <c r="L62" i="1"/>
  <c r="J62" i="1"/>
  <c r="I62" i="1"/>
  <c r="H62" i="1"/>
  <c r="G62" i="1"/>
  <c r="F62" i="1"/>
  <c r="F78" i="1" s="1"/>
  <c r="B54" i="1"/>
  <c r="A54" i="1"/>
  <c r="L53" i="1"/>
  <c r="J53" i="1"/>
  <c r="I53" i="1"/>
  <c r="H53" i="1"/>
  <c r="G53" i="1"/>
  <c r="B44" i="1"/>
  <c r="A44" i="1"/>
  <c r="L35" i="1"/>
  <c r="J35" i="1"/>
  <c r="I35" i="1"/>
  <c r="H35" i="1"/>
  <c r="G35" i="1"/>
  <c r="F35" i="1"/>
  <c r="B28" i="1"/>
  <c r="A28" i="1"/>
  <c r="L27" i="1"/>
  <c r="J27" i="1"/>
  <c r="I27" i="1"/>
  <c r="H27" i="1"/>
  <c r="G27" i="1"/>
  <c r="F27" i="1"/>
  <c r="B18" i="1"/>
  <c r="A18" i="1"/>
  <c r="L11" i="1"/>
  <c r="J11" i="1"/>
  <c r="I11" i="1"/>
  <c r="H11" i="1"/>
  <c r="G11" i="1"/>
  <c r="F11" i="1"/>
  <c r="J220" i="1" l="1"/>
  <c r="F103" i="1"/>
  <c r="L78" i="1"/>
  <c r="F242" i="1"/>
  <c r="G242" i="1"/>
  <c r="L220" i="1"/>
  <c r="I197" i="1"/>
  <c r="H197" i="1"/>
  <c r="F175" i="1"/>
  <c r="G175" i="1"/>
  <c r="J150" i="1"/>
  <c r="H126" i="1"/>
  <c r="I126" i="1"/>
  <c r="G103" i="1"/>
  <c r="J78" i="1"/>
  <c r="H54" i="1"/>
  <c r="I54" i="1"/>
  <c r="L28" i="1"/>
  <c r="G28" i="1"/>
  <c r="F28" i="1"/>
  <c r="L242" i="1"/>
  <c r="J242" i="1"/>
  <c r="I242" i="1"/>
  <c r="H242" i="1"/>
  <c r="I220" i="1"/>
  <c r="H220" i="1"/>
  <c r="G220" i="1"/>
  <c r="F220" i="1"/>
  <c r="L197" i="1"/>
  <c r="J197" i="1"/>
  <c r="G197" i="1"/>
  <c r="F197" i="1"/>
  <c r="L175" i="1"/>
  <c r="J175" i="1"/>
  <c r="I175" i="1"/>
  <c r="H175" i="1"/>
  <c r="I150" i="1"/>
  <c r="H150" i="1"/>
  <c r="G150" i="1"/>
  <c r="F150" i="1"/>
  <c r="L126" i="1"/>
  <c r="J126" i="1"/>
  <c r="G126" i="1"/>
  <c r="F126" i="1"/>
  <c r="L103" i="1"/>
  <c r="J103" i="1"/>
  <c r="I103" i="1"/>
  <c r="H103" i="1"/>
  <c r="I78" i="1"/>
  <c r="H78" i="1"/>
  <c r="G78" i="1"/>
  <c r="L54" i="1"/>
  <c r="J54" i="1"/>
  <c r="G54" i="1"/>
  <c r="F54" i="1"/>
  <c r="J28" i="1"/>
  <c r="I28" i="1"/>
  <c r="H28" i="1"/>
  <c r="G243" i="1" l="1"/>
  <c r="I243" i="1"/>
  <c r="L243" i="1"/>
  <c r="H243" i="1"/>
  <c r="J243" i="1"/>
  <c r="F243" i="1"/>
</calcChain>
</file>

<file path=xl/sharedStrings.xml><?xml version="1.0" encoding="utf-8"?>
<sst xmlns="http://schemas.openxmlformats.org/spreadsheetml/2006/main" count="474" uniqueCount="215">
  <si>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</si>
  <si>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</si>
  <si>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</si>
  <si>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</si>
  <si>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</si>
  <si>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</si>
  <si>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</si>
  <si>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</si>
  <si>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</si>
  <si>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</si>
  <si>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</si>
  <si>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</si>
  <si>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</si>
  <si>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</si>
  <si>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</si>
  <si>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</si>
  <si>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</si>
  <si>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</si>
  <si>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</si>
  <si>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</si>
  <si>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</si>
  <si>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</si>
  <si>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</si>
  <si>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</si>
  <si>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</si>
  <si>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</si>
  <si>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</si>
  <si>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</si>
  <si>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</si>
  <si>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</si>
  <si>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</si>
  <si>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</si>
  <si>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</si>
  <si>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</si>
  <si>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</si>
  <si>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</si>
  <si>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</si>
  <si>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</si>
  <si>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</si>
  <si>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</si>
  <si>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каша жидкая молочная </t>
  </si>
  <si>
    <t xml:space="preserve">какао с молоком сгущенным </t>
  </si>
  <si>
    <t xml:space="preserve">хлеб пшеничный </t>
  </si>
  <si>
    <t xml:space="preserve">сыр твердых сортов в нарезке </t>
  </si>
  <si>
    <t xml:space="preserve">помидор в нарезке </t>
  </si>
  <si>
    <t>54-4г</t>
  </si>
  <si>
    <t xml:space="preserve">огурец в нарезке </t>
  </si>
  <si>
    <t>54-3гн</t>
  </si>
  <si>
    <t>54-22с</t>
  </si>
  <si>
    <t>54-2м</t>
  </si>
  <si>
    <t>54-1г</t>
  </si>
  <si>
    <t xml:space="preserve">чай с сахаром </t>
  </si>
  <si>
    <t>54-2гн</t>
  </si>
  <si>
    <t>хлеб пшеничный</t>
  </si>
  <si>
    <t>54-9гн</t>
  </si>
  <si>
    <t>54-10хн</t>
  </si>
  <si>
    <t>54-5р</t>
  </si>
  <si>
    <t xml:space="preserve">54-2гн </t>
  </si>
  <si>
    <t>54-6г</t>
  </si>
  <si>
    <t>54-11г</t>
  </si>
  <si>
    <t>54-13хн</t>
  </si>
  <si>
    <t>54-3г</t>
  </si>
  <si>
    <t>54-6хн</t>
  </si>
  <si>
    <t>54-23гн</t>
  </si>
  <si>
    <t>54-27м</t>
  </si>
  <si>
    <t xml:space="preserve">компот из клубники </t>
  </si>
  <si>
    <t>54-31хн</t>
  </si>
  <si>
    <t>54-2хн</t>
  </si>
  <si>
    <t>54-12м</t>
  </si>
  <si>
    <t>54-4хн</t>
  </si>
  <si>
    <t>54-1о</t>
  </si>
  <si>
    <t>54-4гн</t>
  </si>
  <si>
    <t>54-12хн</t>
  </si>
  <si>
    <t xml:space="preserve">биточек из курицы </t>
  </si>
  <si>
    <t>54-23м</t>
  </si>
  <si>
    <t>54-45гн</t>
  </si>
  <si>
    <t>54-7с</t>
  </si>
  <si>
    <t xml:space="preserve">жаркое по-домашнему </t>
  </si>
  <si>
    <t>54-9хн</t>
  </si>
  <si>
    <t>54-1т</t>
  </si>
  <si>
    <t>Денисова С.А.</t>
  </si>
  <si>
    <t>гуляш из говядины</t>
  </si>
  <si>
    <t>макароны отварные</t>
  </si>
  <si>
    <t xml:space="preserve">компот из клубники свежемороженной </t>
  </si>
  <si>
    <t>запеканка из творога со сгущеным молоком</t>
  </si>
  <si>
    <t>бутерброд с джемом</t>
  </si>
  <si>
    <t>завтрак 2</t>
  </si>
  <si>
    <t>2блюдо</t>
  </si>
  <si>
    <t>котлета из говядины сливосным маслом</t>
  </si>
  <si>
    <t>картофельное пюре</t>
  </si>
  <si>
    <t>суп картофельный с гречкой</t>
  </si>
  <si>
    <t>компот из вишни свежемороженной</t>
  </si>
  <si>
    <t>кукуруза после термической обработки</t>
  </si>
  <si>
    <t>борщ с капустой и картофелем</t>
  </si>
  <si>
    <t xml:space="preserve">тефтели из говядины </t>
  </si>
  <si>
    <t>каша гречневая рассыпчатая</t>
  </si>
  <si>
    <t>компот из брусники свежемороженой</t>
  </si>
  <si>
    <t>омлет натуральный сливочным маслом</t>
  </si>
  <si>
    <t>кофейный напиток сгущеным молоком</t>
  </si>
  <si>
    <t>завтрак2</t>
  </si>
  <si>
    <t>плов из филе курицы</t>
  </si>
  <si>
    <t xml:space="preserve">напиток </t>
  </si>
  <si>
    <t>компот из смеси суфофруктов</t>
  </si>
  <si>
    <t>хлеб бел</t>
  </si>
  <si>
    <t>огурец в нарезке</t>
  </si>
  <si>
    <t>котлета из  курицы</t>
  </si>
  <si>
    <t>рис припущеный</t>
  </si>
  <si>
    <t>компот из свежих яблок</t>
  </si>
  <si>
    <t>бутерброд с колбасой Сервелат в/к</t>
  </si>
  <si>
    <t>чай с сахаром и лимоном</t>
  </si>
  <si>
    <t>мини рулет</t>
  </si>
  <si>
    <t>помидор свежий в нарезке</t>
  </si>
  <si>
    <t>шницель изфиле курицы</t>
  </si>
  <si>
    <t>макароны с сыром</t>
  </si>
  <si>
    <t>отвар из шиповника</t>
  </si>
  <si>
    <t>хлебел</t>
  </si>
  <si>
    <t>суп картофельный с вермишелью</t>
  </si>
  <si>
    <t>рыба запеченная с овощами</t>
  </si>
  <si>
    <t>картофель отварной</t>
  </si>
  <si>
    <t>компот из апельсин</t>
  </si>
  <si>
    <t>запеканка картофельная с мясом</t>
  </si>
  <si>
    <t>чай со сгущенным молоком</t>
  </si>
  <si>
    <t>конфета шоколадная</t>
  </si>
  <si>
    <t>бифштекс "Адрон"</t>
  </si>
  <si>
    <t>гречка рассыпчатая отварная</t>
  </si>
  <si>
    <t>компот из кураги</t>
  </si>
  <si>
    <t xml:space="preserve">хлеб бел </t>
  </si>
  <si>
    <t>рассольник ленинградский</t>
  </si>
  <si>
    <t>котлета по хлыновски</t>
  </si>
  <si>
    <t>капуста тушеная</t>
  </si>
  <si>
    <t>компот из клюквы свежемороженая</t>
  </si>
  <si>
    <t>омлет натуральный с маслом сливочным</t>
  </si>
  <si>
    <t>горошек зеленый после термической обработки</t>
  </si>
  <si>
    <t xml:space="preserve">какао на сгущеном молоком </t>
  </si>
  <si>
    <t>котлета рыбная</t>
  </si>
  <si>
    <t>рис отварной</t>
  </si>
  <si>
    <t>хлеб пшенчный</t>
  </si>
  <si>
    <t>огурец соленый в нарезке</t>
  </si>
  <si>
    <t>суп картофельный с горохом</t>
  </si>
  <si>
    <t>запеканка творожная с джемом</t>
  </si>
  <si>
    <t>кофейный напиток со сгущеном молоком</t>
  </si>
  <si>
    <t>биточки "особые"</t>
  </si>
  <si>
    <t>компот из яблок</t>
  </si>
  <si>
    <t>суп с фасолью</t>
  </si>
  <si>
    <t>рыба тушеная с оващами</t>
  </si>
  <si>
    <t>компот из клюквы</t>
  </si>
  <si>
    <t>каша молочная пшеничная</t>
  </si>
  <si>
    <t>плов с филе курицы</t>
  </si>
  <si>
    <t>компот из вишни</t>
  </si>
  <si>
    <t>гуляш из филе курицы</t>
  </si>
  <si>
    <t xml:space="preserve">54-1о  </t>
  </si>
  <si>
    <t>бутерброд с колбасой в/к сервелат</t>
  </si>
  <si>
    <t>каша рисовая с маслом сливочным</t>
  </si>
  <si>
    <t>чай с молоком сгущеным</t>
  </si>
  <si>
    <t>котлета из филе курицы</t>
  </si>
  <si>
    <t>компот из черной смородины</t>
  </si>
  <si>
    <t>суп рыбный сайрой</t>
  </si>
  <si>
    <t>биточки из говядины</t>
  </si>
  <si>
    <t>рожки отварные</t>
  </si>
  <si>
    <t>печень по строгановски</t>
  </si>
  <si>
    <t>рис припущеый</t>
  </si>
  <si>
    <t>компот изсухофруктов</t>
  </si>
  <si>
    <t>помидоры в нарезке</t>
  </si>
  <si>
    <t>борщ со свежей капустой</t>
  </si>
  <si>
    <t>фрукт</t>
  </si>
  <si>
    <t>яблоко свежее</t>
  </si>
  <si>
    <t>кукуруза десертная</t>
  </si>
  <si>
    <t>помидоры свежие в нарезке</t>
  </si>
  <si>
    <t>зеленый горошек после термической обработки</t>
  </si>
  <si>
    <t>компот из свеже мороженной клюквы</t>
  </si>
  <si>
    <t>огурец свежий</t>
  </si>
  <si>
    <t>обед</t>
  </si>
  <si>
    <t>суп рыбный</t>
  </si>
  <si>
    <t>бутерброд с маслом</t>
  </si>
  <si>
    <t>бутерброд с сыром</t>
  </si>
  <si>
    <t>зватрак 2</t>
  </si>
  <si>
    <t>зеленый горошек после термобработки</t>
  </si>
  <si>
    <t>биточки из горбуши со сливочным маслом</t>
  </si>
  <si>
    <t>54-9к</t>
  </si>
  <si>
    <t>54-1з</t>
  </si>
  <si>
    <t>54-7гн</t>
  </si>
  <si>
    <t>54-2р</t>
  </si>
  <si>
    <t>54-6Г</t>
  </si>
  <si>
    <t>54-1С</t>
  </si>
  <si>
    <t>54-12ХН</t>
  </si>
  <si>
    <t>54-1ХН</t>
  </si>
  <si>
    <t>2ср2004</t>
  </si>
  <si>
    <t>54-2з</t>
  </si>
  <si>
    <t>54-7м</t>
  </si>
  <si>
    <t>54-1хн</t>
  </si>
  <si>
    <t>54-2с</t>
  </si>
  <si>
    <t>54-8м</t>
  </si>
  <si>
    <t>53-19з</t>
  </si>
  <si>
    <t>54-7хн</t>
  </si>
  <si>
    <t>54-12с</t>
  </si>
  <si>
    <t>54-5м</t>
  </si>
  <si>
    <t>54-7г</t>
  </si>
  <si>
    <t>каша пшенная мочная сливочным маслом</t>
  </si>
  <si>
    <t>54-6к</t>
  </si>
  <si>
    <t>54-3з</t>
  </si>
  <si>
    <t>54-м</t>
  </si>
  <si>
    <t>6ср2004</t>
  </si>
  <si>
    <t>54-4м</t>
  </si>
  <si>
    <t>54-5хн</t>
  </si>
  <si>
    <t>54-4с</t>
  </si>
  <si>
    <t>54-8г</t>
  </si>
  <si>
    <t>54-8с</t>
  </si>
  <si>
    <t>54-9г</t>
  </si>
  <si>
    <t>54-6м</t>
  </si>
  <si>
    <t>54-1хз</t>
  </si>
  <si>
    <t>54-6с</t>
  </si>
  <si>
    <t>54-11р</t>
  </si>
  <si>
    <t>54-18к</t>
  </si>
  <si>
    <t>54-10г</t>
  </si>
  <si>
    <t>54-1м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</si>
</sst>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6" xfId="0" applyFont="1" applyBorder="1"/>
    <xf numFmtId="0" fontId="1" fillId="0" borderId="2" xfId="0" applyFont="1" applyBorder="1"/>
    <xf numFmtId="0" fontId="3" fillId="0" borderId="23" xfId="0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2" fontId="3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3"/>
  <sheetViews>
    <sheetView tabSelected="1" zoomScaleNormal="100" workbookViewId="0">
      <pane xSplit="4" ySplit="5" topLeftCell="E205" activePane="bottomRight" state="frozen"/>
      <selection pane="topRight" activeCell="E1" sqref="E1"/>
      <selection pane="bottomLeft" activeCell="A6" sqref="A6"/>
      <selection pane="bottomRight" activeCell="J233" sqref="J2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80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8</v>
      </c>
      <c r="H6" s="40">
        <v>12</v>
      </c>
      <c r="I6" s="40">
        <v>37</v>
      </c>
      <c r="J6" s="40">
        <v>294</v>
      </c>
      <c r="K6" s="41" t="s">
        <v>178</v>
      </c>
      <c r="L6" s="40">
        <v>15.29</v>
      </c>
    </row>
    <row r="7" spans="1:12" ht="15" x14ac:dyDescent="0.25">
      <c r="A7" s="23"/>
      <c r="B7" s="15"/>
      <c r="C7" s="11"/>
      <c r="D7" s="6"/>
      <c r="E7" s="42" t="s">
        <v>174</v>
      </c>
      <c r="F7" s="43">
        <v>56</v>
      </c>
      <c r="G7" s="43">
        <v>7</v>
      </c>
      <c r="H7" s="43">
        <v>9</v>
      </c>
      <c r="I7" s="43">
        <v>0</v>
      </c>
      <c r="J7" s="43">
        <v>109.1</v>
      </c>
      <c r="K7" s="44" t="s">
        <v>179</v>
      </c>
      <c r="L7" s="43">
        <v>18.809999999999999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5</v>
      </c>
      <c r="H8" s="43">
        <v>4</v>
      </c>
      <c r="I8" s="43">
        <v>12</v>
      </c>
      <c r="J8" s="43">
        <v>107</v>
      </c>
      <c r="K8" s="44" t="s">
        <v>180</v>
      </c>
      <c r="L8" s="43">
        <v>17.899999999999999</v>
      </c>
    </row>
    <row r="9" spans="1:12" ht="15" x14ac:dyDescent="0.25">
      <c r="A9" s="23"/>
      <c r="B9" s="15"/>
      <c r="C9" s="11"/>
      <c r="D9" s="7" t="s">
        <v>24</v>
      </c>
      <c r="E9" s="42" t="s">
        <v>165</v>
      </c>
      <c r="F9" s="43">
        <v>143</v>
      </c>
      <c r="G9" s="43">
        <v>0</v>
      </c>
      <c r="H9" s="43">
        <v>0</v>
      </c>
      <c r="I9" s="43">
        <v>10</v>
      </c>
      <c r="J9" s="43">
        <v>47</v>
      </c>
      <c r="K9" s="44"/>
      <c r="L9" s="43">
        <v>18</v>
      </c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4"/>
      <c r="B11" s="17"/>
      <c r="C11" s="8"/>
      <c r="D11" s="18" t="s">
        <v>33</v>
      </c>
      <c r="E11" s="9"/>
      <c r="F11" s="19">
        <f>SUM(F6:F9)</f>
        <v>599</v>
      </c>
      <c r="G11" s="19">
        <f>SUM(G6:G9)</f>
        <v>20</v>
      </c>
      <c r="H11" s="19">
        <f>SUM(H6:H9)</f>
        <v>25</v>
      </c>
      <c r="I11" s="19">
        <f>SUM(I6:I9)</f>
        <v>59</v>
      </c>
      <c r="J11" s="19">
        <f>SUM(J6:J9)</f>
        <v>557.1</v>
      </c>
      <c r="K11" s="25"/>
      <c r="L11" s="19">
        <f>SUM(L6:L9)</f>
        <v>70</v>
      </c>
    </row>
    <row r="12" spans="1:12" ht="15" x14ac:dyDescent="0.25">
      <c r="A12" s="23">
        <v>1</v>
      </c>
      <c r="B12" s="15">
        <v>1</v>
      </c>
      <c r="C12" s="11" t="s">
        <v>175</v>
      </c>
      <c r="D12" s="18" t="s">
        <v>26</v>
      </c>
      <c r="E12" s="9" t="s">
        <v>176</v>
      </c>
      <c r="F12" s="19">
        <v>30</v>
      </c>
      <c r="G12" s="19">
        <v>3</v>
      </c>
      <c r="H12" s="19">
        <v>0</v>
      </c>
      <c r="I12" s="19">
        <v>6</v>
      </c>
      <c r="J12" s="19">
        <v>36</v>
      </c>
      <c r="K12" s="25"/>
      <c r="L12" s="19">
        <v>6.74</v>
      </c>
    </row>
    <row r="13" spans="1:12" ht="15" x14ac:dyDescent="0.25">
      <c r="A13" s="23"/>
      <c r="B13" s="15"/>
      <c r="C13" s="11"/>
      <c r="D13" s="18" t="s">
        <v>87</v>
      </c>
      <c r="E13" s="9" t="s">
        <v>177</v>
      </c>
      <c r="F13" s="19">
        <v>90</v>
      </c>
      <c r="G13" s="19">
        <v>9</v>
      </c>
      <c r="H13" s="19">
        <v>4</v>
      </c>
      <c r="I13" s="19">
        <v>4</v>
      </c>
      <c r="J13" s="19">
        <v>81</v>
      </c>
      <c r="K13" s="25" t="s">
        <v>181</v>
      </c>
      <c r="L13" s="19">
        <v>28.17</v>
      </c>
    </row>
    <row r="14" spans="1:12" ht="15" x14ac:dyDescent="0.25">
      <c r="A14" s="23"/>
      <c r="B14" s="15"/>
      <c r="C14" s="11"/>
      <c r="D14" s="18" t="s">
        <v>29</v>
      </c>
      <c r="E14" s="9" t="s">
        <v>135</v>
      </c>
      <c r="F14" s="19">
        <v>150</v>
      </c>
      <c r="G14" s="19">
        <v>4</v>
      </c>
      <c r="H14" s="19">
        <v>5</v>
      </c>
      <c r="I14" s="19">
        <v>38</v>
      </c>
      <c r="J14" s="19">
        <v>213</v>
      </c>
      <c r="K14" s="25" t="s">
        <v>182</v>
      </c>
      <c r="L14" s="19">
        <v>12.92</v>
      </c>
    </row>
    <row r="15" spans="1:12" ht="15" x14ac:dyDescent="0.25">
      <c r="A15" s="23"/>
      <c r="B15" s="15"/>
      <c r="C15" s="11"/>
      <c r="D15" s="18" t="s">
        <v>30</v>
      </c>
      <c r="E15" s="9" t="s">
        <v>155</v>
      </c>
      <c r="F15" s="19">
        <v>200</v>
      </c>
      <c r="G15" s="19">
        <v>0</v>
      </c>
      <c r="H15" s="19">
        <v>0</v>
      </c>
      <c r="I15" s="19">
        <v>12</v>
      </c>
      <c r="J15" s="19">
        <v>50.7</v>
      </c>
      <c r="K15" s="25" t="s">
        <v>184</v>
      </c>
      <c r="L15" s="19">
        <v>19.8</v>
      </c>
    </row>
    <row r="16" spans="1:12" ht="15" x14ac:dyDescent="0.25">
      <c r="A16" s="23"/>
      <c r="B16" s="15"/>
      <c r="C16" s="11"/>
      <c r="D16" s="18" t="s">
        <v>103</v>
      </c>
      <c r="E16" s="9" t="s">
        <v>53</v>
      </c>
      <c r="F16" s="19">
        <v>30</v>
      </c>
      <c r="G16" s="19">
        <v>2</v>
      </c>
      <c r="H16" s="19">
        <v>0</v>
      </c>
      <c r="I16" s="19">
        <v>10</v>
      </c>
      <c r="J16" s="19">
        <v>50</v>
      </c>
      <c r="K16" s="25"/>
      <c r="L16" s="19">
        <v>2.37</v>
      </c>
    </row>
    <row r="17" spans="1:12" ht="15" x14ac:dyDescent="0.25">
      <c r="A17" s="23"/>
      <c r="B17" s="15"/>
      <c r="C17" s="11"/>
      <c r="D17" s="18" t="s">
        <v>33</v>
      </c>
      <c r="E17" s="9"/>
      <c r="F17" s="19"/>
      <c r="G17" s="19">
        <f>SUM(G12:G16)</f>
        <v>18</v>
      </c>
      <c r="H17" s="19">
        <f>SUM(H12:H16)</f>
        <v>9</v>
      </c>
      <c r="I17" s="19">
        <f>SUM(I12:I16)</f>
        <v>70</v>
      </c>
      <c r="J17" s="19">
        <f>SUM(J12:J16)</f>
        <v>430.7</v>
      </c>
      <c r="K17" s="25"/>
      <c r="L17" s="19">
        <f>SUM(L12:L16)</f>
        <v>70.000000000000014</v>
      </c>
    </row>
    <row r="18" spans="1:12" ht="15" x14ac:dyDescent="0.25">
      <c r="A18" s="26">
        <f>A6</f>
        <v>1</v>
      </c>
      <c r="B18" s="13">
        <f>B6</f>
        <v>1</v>
      </c>
      <c r="C18" s="10" t="s">
        <v>25</v>
      </c>
      <c r="D18" s="7" t="s">
        <v>26</v>
      </c>
      <c r="E18" s="42" t="s">
        <v>44</v>
      </c>
      <c r="F18" s="43">
        <v>20</v>
      </c>
      <c r="G18" s="43">
        <v>0</v>
      </c>
      <c r="H18" s="43">
        <v>0</v>
      </c>
      <c r="I18" s="43">
        <v>1</v>
      </c>
      <c r="J18" s="43">
        <v>4</v>
      </c>
      <c r="K18" s="44"/>
      <c r="L18" s="43"/>
    </row>
    <row r="19" spans="1:12" ht="15" x14ac:dyDescent="0.25">
      <c r="A19" s="23"/>
      <c r="B19" s="15"/>
      <c r="C19" s="11"/>
      <c r="D19" s="7" t="s">
        <v>27</v>
      </c>
      <c r="E19" s="42" t="s">
        <v>90</v>
      </c>
      <c r="F19" s="43">
        <v>200</v>
      </c>
      <c r="G19" s="43">
        <v>8</v>
      </c>
      <c r="H19" s="43">
        <v>24</v>
      </c>
      <c r="I19" s="43">
        <v>19</v>
      </c>
      <c r="J19" s="43">
        <v>367</v>
      </c>
      <c r="K19" s="44" t="s">
        <v>183</v>
      </c>
      <c r="L19" s="43">
        <v>7.28</v>
      </c>
    </row>
    <row r="20" spans="1:12" ht="15" x14ac:dyDescent="0.25">
      <c r="A20" s="23"/>
      <c r="B20" s="15"/>
      <c r="C20" s="11"/>
      <c r="D20" s="7" t="s">
        <v>28</v>
      </c>
      <c r="E20" s="42" t="s">
        <v>81</v>
      </c>
      <c r="F20" s="43">
        <v>100</v>
      </c>
      <c r="G20" s="43">
        <v>14</v>
      </c>
      <c r="H20" s="43">
        <v>11</v>
      </c>
      <c r="I20" s="43">
        <v>3.3</v>
      </c>
      <c r="J20" s="43">
        <v>169</v>
      </c>
      <c r="K20" s="44" t="s">
        <v>49</v>
      </c>
      <c r="L20" s="43">
        <v>45.94</v>
      </c>
    </row>
    <row r="21" spans="1:12" ht="15" x14ac:dyDescent="0.25">
      <c r="A21" s="23"/>
      <c r="B21" s="15"/>
      <c r="C21" s="11"/>
      <c r="D21" s="7" t="s">
        <v>29</v>
      </c>
      <c r="E21" s="42" t="s">
        <v>82</v>
      </c>
      <c r="F21" s="43">
        <v>150</v>
      </c>
      <c r="G21" s="43">
        <v>5</v>
      </c>
      <c r="H21" s="43">
        <v>5</v>
      </c>
      <c r="I21" s="43">
        <v>35</v>
      </c>
      <c r="J21" s="43">
        <v>208</v>
      </c>
      <c r="K21" s="44" t="s">
        <v>50</v>
      </c>
      <c r="L21" s="43">
        <v>7.67</v>
      </c>
    </row>
    <row r="22" spans="1:12" ht="15" x14ac:dyDescent="0.25">
      <c r="A22" s="23"/>
      <c r="B22" s="15"/>
      <c r="C22" s="11"/>
      <c r="D22" s="7" t="s">
        <v>30</v>
      </c>
      <c r="E22" s="42" t="s">
        <v>83</v>
      </c>
      <c r="F22" s="43">
        <v>200</v>
      </c>
      <c r="G22" s="43">
        <v>0</v>
      </c>
      <c r="H22" s="43">
        <v>0</v>
      </c>
      <c r="I22" s="43">
        <v>10.5</v>
      </c>
      <c r="J22" s="43">
        <v>43</v>
      </c>
      <c r="K22" s="44" t="s">
        <v>185</v>
      </c>
      <c r="L22" s="43">
        <v>7.62</v>
      </c>
    </row>
    <row r="23" spans="1:12" ht="15" x14ac:dyDescent="0.25">
      <c r="A23" s="23"/>
      <c r="B23" s="15"/>
      <c r="C23" s="11"/>
      <c r="D23" s="7" t="s">
        <v>31</v>
      </c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7" t="s">
        <v>31</v>
      </c>
      <c r="E24" s="42" t="s">
        <v>42</v>
      </c>
      <c r="F24" s="43">
        <v>25</v>
      </c>
      <c r="G24" s="43">
        <v>2</v>
      </c>
      <c r="H24" s="43">
        <v>0</v>
      </c>
      <c r="I24" s="43">
        <v>10</v>
      </c>
      <c r="J24" s="43">
        <v>50</v>
      </c>
      <c r="K24" s="44"/>
      <c r="L24" s="43">
        <v>1.49</v>
      </c>
    </row>
    <row r="25" spans="1:12" ht="15" x14ac:dyDescent="0.25">
      <c r="A25" s="23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23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24"/>
      <c r="B27" s="17"/>
      <c r="C27" s="8"/>
      <c r="D27" s="18" t="s">
        <v>33</v>
      </c>
      <c r="E27" s="9"/>
      <c r="F27" s="19">
        <f>SUM(F18:F26)</f>
        <v>695</v>
      </c>
      <c r="G27" s="19">
        <f t="shared" ref="G27:J27" si="0">SUM(G18:G26)</f>
        <v>29</v>
      </c>
      <c r="H27" s="19">
        <f t="shared" si="0"/>
        <v>40</v>
      </c>
      <c r="I27" s="19">
        <f t="shared" si="0"/>
        <v>78.8</v>
      </c>
      <c r="J27" s="19">
        <f t="shared" si="0"/>
        <v>841</v>
      </c>
      <c r="K27" s="25"/>
      <c r="L27" s="19">
        <f t="shared" ref="L27" si="1">SUM(L18:L26)</f>
        <v>70</v>
      </c>
    </row>
    <row r="28" spans="1:12" ht="15" x14ac:dyDescent="0.2">
      <c r="A28" s="29">
        <f>A6</f>
        <v>1</v>
      </c>
      <c r="B28" s="30">
        <f>B6</f>
        <v>1</v>
      </c>
      <c r="C28" s="54" t="s">
        <v>4</v>
      </c>
      <c r="D28" s="55"/>
      <c r="E28" s="31"/>
      <c r="F28" s="32">
        <f>F11+F27</f>
        <v>1294</v>
      </c>
      <c r="G28" s="32">
        <f t="shared" ref="G28:J28" si="2">G11+G27</f>
        <v>49</v>
      </c>
      <c r="H28" s="32">
        <f t="shared" si="2"/>
        <v>65</v>
      </c>
      <c r="I28" s="32">
        <f t="shared" si="2"/>
        <v>137.80000000000001</v>
      </c>
      <c r="J28" s="32">
        <f t="shared" si="2"/>
        <v>1398.1</v>
      </c>
      <c r="K28" s="32"/>
      <c r="L28" s="32">
        <f t="shared" ref="L28" si="3">L11+L27</f>
        <v>140</v>
      </c>
    </row>
    <row r="29" spans="1:12" ht="15" x14ac:dyDescent="0.25">
      <c r="A29" s="14">
        <v>1</v>
      </c>
      <c r="B29" s="15">
        <v>2</v>
      </c>
      <c r="C29" s="22" t="s">
        <v>20</v>
      </c>
      <c r="D29" s="5" t="s">
        <v>21</v>
      </c>
      <c r="E29" s="39" t="s">
        <v>84</v>
      </c>
      <c r="F29" s="40">
        <v>160</v>
      </c>
      <c r="G29" s="40">
        <v>24</v>
      </c>
      <c r="H29" s="40">
        <v>16</v>
      </c>
      <c r="I29" s="40">
        <v>22</v>
      </c>
      <c r="J29" s="40">
        <v>332</v>
      </c>
      <c r="K29" s="41" t="s">
        <v>79</v>
      </c>
      <c r="L29" s="40">
        <v>49.01</v>
      </c>
    </row>
    <row r="30" spans="1:12" ht="15" x14ac:dyDescent="0.25">
      <c r="A30" s="14"/>
      <c r="B30" s="15"/>
      <c r="C30" s="11"/>
      <c r="D30" s="6"/>
      <c r="E30" s="42" t="s">
        <v>85</v>
      </c>
      <c r="F30" s="43">
        <v>25</v>
      </c>
      <c r="G30" s="43">
        <v>1.7</v>
      </c>
      <c r="H30" s="43">
        <v>2.8</v>
      </c>
      <c r="I30" s="43">
        <v>19.7</v>
      </c>
      <c r="J30" s="43">
        <v>111</v>
      </c>
      <c r="K30" s="44" t="s">
        <v>186</v>
      </c>
      <c r="L30" s="43">
        <v>10.4</v>
      </c>
    </row>
    <row r="31" spans="1:12" ht="15" x14ac:dyDescent="0.25">
      <c r="A31" s="14"/>
      <c r="B31" s="15"/>
      <c r="C31" s="11"/>
      <c r="D31" s="7" t="s">
        <v>22</v>
      </c>
      <c r="E31" s="42" t="s">
        <v>51</v>
      </c>
      <c r="F31" s="43">
        <v>200</v>
      </c>
      <c r="G31" s="43">
        <v>0</v>
      </c>
      <c r="H31" s="43">
        <v>0</v>
      </c>
      <c r="I31" s="43">
        <v>7</v>
      </c>
      <c r="J31" s="43">
        <v>28</v>
      </c>
      <c r="K31" s="44" t="s">
        <v>52</v>
      </c>
      <c r="L31" s="43">
        <v>2.12</v>
      </c>
    </row>
    <row r="32" spans="1:12" ht="15" x14ac:dyDescent="0.2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>
        <v>8.4700000000000006</v>
      </c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SUM(F29:F34)</f>
        <v>385</v>
      </c>
      <c r="G35" s="19">
        <f>SUM(G29:G34)</f>
        <v>25.7</v>
      </c>
      <c r="H35" s="19">
        <f>SUM(H29:H34)</f>
        <v>18.8</v>
      </c>
      <c r="I35" s="19">
        <f>SUM(I29:I34)</f>
        <v>48.7</v>
      </c>
      <c r="J35" s="19">
        <f>SUM(J29:J34)</f>
        <v>471</v>
      </c>
      <c r="K35" s="25"/>
      <c r="L35" s="19">
        <f>SUM(L29:L34)</f>
        <v>70</v>
      </c>
    </row>
    <row r="36" spans="1:12" ht="15" x14ac:dyDescent="0.25">
      <c r="A36" s="14">
        <v>1</v>
      </c>
      <c r="B36" s="15">
        <v>2</v>
      </c>
      <c r="C36" s="11" t="s">
        <v>86</v>
      </c>
      <c r="D36" s="50" t="s">
        <v>26</v>
      </c>
      <c r="E36" s="9" t="s">
        <v>46</v>
      </c>
      <c r="F36" s="19">
        <v>40</v>
      </c>
      <c r="G36" s="19">
        <v>0</v>
      </c>
      <c r="H36" s="19">
        <v>0</v>
      </c>
      <c r="I36" s="19">
        <v>2</v>
      </c>
      <c r="J36" s="19">
        <v>9</v>
      </c>
      <c r="K36" s="25" t="s">
        <v>187</v>
      </c>
      <c r="L36" s="19">
        <v>5.01</v>
      </c>
    </row>
    <row r="37" spans="1:12" ht="15" x14ac:dyDescent="0.25">
      <c r="A37" s="14"/>
      <c r="B37" s="15"/>
      <c r="C37" s="11"/>
      <c r="D37" s="50" t="s">
        <v>87</v>
      </c>
      <c r="E37" s="9" t="s">
        <v>88</v>
      </c>
      <c r="F37" s="19">
        <v>90</v>
      </c>
      <c r="G37" s="19">
        <v>14</v>
      </c>
      <c r="H37" s="19">
        <v>11</v>
      </c>
      <c r="I37" s="19">
        <v>11</v>
      </c>
      <c r="J37" s="19">
        <v>209</v>
      </c>
      <c r="K37" s="25" t="s">
        <v>188</v>
      </c>
      <c r="L37" s="19">
        <v>40.11</v>
      </c>
    </row>
    <row r="38" spans="1:12" ht="15" x14ac:dyDescent="0.25">
      <c r="A38" s="14"/>
      <c r="B38" s="15"/>
      <c r="C38" s="11"/>
      <c r="D38" s="50" t="s">
        <v>29</v>
      </c>
      <c r="E38" s="9" t="s">
        <v>89</v>
      </c>
      <c r="F38" s="19">
        <v>150</v>
      </c>
      <c r="G38" s="19">
        <v>3</v>
      </c>
      <c r="H38" s="19">
        <v>6</v>
      </c>
      <c r="I38" s="19">
        <v>24</v>
      </c>
      <c r="J38" s="19">
        <v>158</v>
      </c>
      <c r="K38" s="25" t="s">
        <v>59</v>
      </c>
      <c r="L38" s="19">
        <v>12.02</v>
      </c>
    </row>
    <row r="39" spans="1:12" ht="15" x14ac:dyDescent="0.25">
      <c r="A39" s="14"/>
      <c r="B39" s="15"/>
      <c r="C39" s="11"/>
      <c r="D39" s="50" t="s">
        <v>30</v>
      </c>
      <c r="E39" s="9" t="s">
        <v>91</v>
      </c>
      <c r="F39" s="19">
        <v>200</v>
      </c>
      <c r="G39" s="19">
        <v>0</v>
      </c>
      <c r="H39" s="19">
        <v>0</v>
      </c>
      <c r="I39" s="19">
        <v>11</v>
      </c>
      <c r="J39" s="19">
        <v>43</v>
      </c>
      <c r="K39" s="25" t="s">
        <v>189</v>
      </c>
      <c r="L39" s="19">
        <v>10.72</v>
      </c>
    </row>
    <row r="40" spans="1:12" ht="15" x14ac:dyDescent="0.25">
      <c r="A40" s="14"/>
      <c r="B40" s="15"/>
      <c r="C40" s="11"/>
      <c r="D40" s="50" t="s">
        <v>31</v>
      </c>
      <c r="E40" s="9" t="s">
        <v>53</v>
      </c>
      <c r="F40" s="19">
        <v>30</v>
      </c>
      <c r="G40" s="19">
        <v>2</v>
      </c>
      <c r="H40" s="19">
        <v>0</v>
      </c>
      <c r="I40" s="19">
        <v>15</v>
      </c>
      <c r="J40" s="19">
        <v>73</v>
      </c>
      <c r="K40" s="25"/>
      <c r="L40" s="19">
        <v>2.14</v>
      </c>
    </row>
    <row r="41" spans="1:12" ht="15" x14ac:dyDescent="0.25">
      <c r="A41" s="14"/>
      <c r="B41" s="15"/>
      <c r="C41" s="11"/>
      <c r="D41" s="18"/>
      <c r="E41" s="9"/>
      <c r="F41" s="19"/>
      <c r="G41" s="19"/>
      <c r="H41" s="19"/>
      <c r="I41" s="19"/>
      <c r="J41" s="19"/>
      <c r="K41" s="25"/>
      <c r="L41" s="19"/>
    </row>
    <row r="42" spans="1:12" ht="15" x14ac:dyDescent="0.25">
      <c r="A42" s="14"/>
      <c r="B42" s="15"/>
      <c r="C42" s="11"/>
      <c r="D42" s="18"/>
      <c r="E42" s="9"/>
      <c r="F42" s="19"/>
      <c r="G42" s="19"/>
      <c r="H42" s="19"/>
      <c r="I42" s="19"/>
      <c r="J42" s="19"/>
      <c r="K42" s="25"/>
      <c r="L42" s="19"/>
    </row>
    <row r="43" spans="1:12" ht="15" x14ac:dyDescent="0.25">
      <c r="A43" s="14"/>
      <c r="B43" s="15"/>
      <c r="C43" s="11"/>
      <c r="D43" s="18" t="s">
        <v>33</v>
      </c>
      <c r="E43" s="9"/>
      <c r="F43" s="19">
        <v>510</v>
      </c>
      <c r="G43" s="19">
        <v>19</v>
      </c>
      <c r="H43" s="19">
        <v>17</v>
      </c>
      <c r="I43" s="19">
        <v>63</v>
      </c>
      <c r="J43" s="19">
        <v>492</v>
      </c>
      <c r="K43" s="25"/>
      <c r="L43" s="19">
        <v>70</v>
      </c>
    </row>
    <row r="44" spans="1:12" ht="15" x14ac:dyDescent="0.25">
      <c r="A44" s="13">
        <f>A29</f>
        <v>1</v>
      </c>
      <c r="B44" s="13">
        <f>B29</f>
        <v>2</v>
      </c>
      <c r="C44" s="10" t="s">
        <v>25</v>
      </c>
      <c r="D44" s="7" t="s">
        <v>26</v>
      </c>
      <c r="E44" s="42" t="s">
        <v>92</v>
      </c>
      <c r="F44" s="43">
        <v>40</v>
      </c>
      <c r="G44" s="43">
        <v>0</v>
      </c>
      <c r="H44" s="43">
        <v>1</v>
      </c>
      <c r="I44" s="43">
        <v>16</v>
      </c>
      <c r="J44" s="43">
        <v>40</v>
      </c>
      <c r="K44" s="44"/>
      <c r="L44" s="43"/>
    </row>
    <row r="45" spans="1:12" ht="15" x14ac:dyDescent="0.25">
      <c r="A45" s="14"/>
      <c r="B45" s="15"/>
      <c r="C45" s="11"/>
      <c r="D45" s="7" t="s">
        <v>27</v>
      </c>
      <c r="E45" s="42" t="s">
        <v>93</v>
      </c>
      <c r="F45" s="43">
        <v>200</v>
      </c>
      <c r="G45" s="43">
        <v>8</v>
      </c>
      <c r="H45" s="43">
        <v>25</v>
      </c>
      <c r="I45" s="43">
        <v>51</v>
      </c>
      <c r="J45" s="43">
        <v>461</v>
      </c>
      <c r="K45" s="44" t="s">
        <v>190</v>
      </c>
      <c r="L45" s="43">
        <v>8.7100000000000009</v>
      </c>
    </row>
    <row r="46" spans="1:12" ht="15" x14ac:dyDescent="0.25">
      <c r="A46" s="14"/>
      <c r="B46" s="15"/>
      <c r="C46" s="11"/>
      <c r="D46" s="7" t="s">
        <v>28</v>
      </c>
      <c r="E46" s="42" t="s">
        <v>94</v>
      </c>
      <c r="F46" s="43">
        <v>130</v>
      </c>
      <c r="G46" s="43">
        <v>8</v>
      </c>
      <c r="H46" s="43">
        <v>6</v>
      </c>
      <c r="I46" s="43">
        <v>5</v>
      </c>
      <c r="J46" s="43">
        <v>106</v>
      </c>
      <c r="K46" s="44" t="s">
        <v>191</v>
      </c>
      <c r="L46" s="43">
        <v>32.700000000000003</v>
      </c>
    </row>
    <row r="47" spans="1:12" ht="15" x14ac:dyDescent="0.25">
      <c r="A47" s="14"/>
      <c r="B47" s="15"/>
      <c r="C47" s="11"/>
      <c r="D47" s="7" t="s">
        <v>29</v>
      </c>
      <c r="E47" s="42" t="s">
        <v>95</v>
      </c>
      <c r="F47" s="43">
        <v>150</v>
      </c>
      <c r="G47" s="43">
        <v>8</v>
      </c>
      <c r="H47" s="43">
        <v>7</v>
      </c>
      <c r="I47" s="43">
        <v>43</v>
      </c>
      <c r="J47" s="43">
        <v>262</v>
      </c>
      <c r="K47" s="44" t="s">
        <v>45</v>
      </c>
      <c r="L47" s="43">
        <v>10.37</v>
      </c>
    </row>
    <row r="48" spans="1:12" ht="15" x14ac:dyDescent="0.25">
      <c r="A48" s="14"/>
      <c r="B48" s="15"/>
      <c r="C48" s="11"/>
      <c r="D48" s="7" t="s">
        <v>30</v>
      </c>
      <c r="E48" s="42" t="s">
        <v>96</v>
      </c>
      <c r="F48" s="43">
        <v>200</v>
      </c>
      <c r="G48" s="43">
        <v>0</v>
      </c>
      <c r="H48" s="43">
        <v>0</v>
      </c>
      <c r="I48" s="43">
        <v>10</v>
      </c>
      <c r="J48" s="43">
        <v>43</v>
      </c>
      <c r="K48" s="44" t="s">
        <v>189</v>
      </c>
      <c r="L48" s="43">
        <v>15.96</v>
      </c>
    </row>
    <row r="49" spans="1:12" ht="15" x14ac:dyDescent="0.25">
      <c r="A49" s="14"/>
      <c r="B49" s="15"/>
      <c r="C49" s="11"/>
      <c r="D49" s="7" t="s">
        <v>31</v>
      </c>
      <c r="E49" s="42" t="s">
        <v>42</v>
      </c>
      <c r="F49" s="43">
        <v>31</v>
      </c>
      <c r="G49" s="43">
        <v>2</v>
      </c>
      <c r="H49" s="43">
        <v>0</v>
      </c>
      <c r="I49" s="43">
        <v>15</v>
      </c>
      <c r="J49" s="43">
        <v>73</v>
      </c>
      <c r="K49" s="44"/>
      <c r="L49" s="43">
        <v>2.2599999999999998</v>
      </c>
    </row>
    <row r="50" spans="1:12" ht="15" x14ac:dyDescent="0.25">
      <c r="A50" s="14"/>
      <c r="B50" s="15"/>
      <c r="C50" s="11"/>
      <c r="D50" s="7" t="s">
        <v>32</v>
      </c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14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14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16"/>
      <c r="B53" s="17"/>
      <c r="C53" s="8"/>
      <c r="D53" s="18" t="s">
        <v>33</v>
      </c>
      <c r="E53" s="9"/>
      <c r="F53" s="19"/>
      <c r="G53" s="19">
        <f t="shared" ref="G53" si="4">SUM(G44:G52)</f>
        <v>26</v>
      </c>
      <c r="H53" s="19">
        <f t="shared" ref="H53" si="5">SUM(H44:H52)</f>
        <v>39</v>
      </c>
      <c r="I53" s="19">
        <f t="shared" ref="I53" si="6">SUM(I44:I52)</f>
        <v>140</v>
      </c>
      <c r="J53" s="19">
        <f t="shared" ref="J53:L53" si="7">SUM(J44:J52)</f>
        <v>985</v>
      </c>
      <c r="K53" s="25"/>
      <c r="L53" s="19">
        <f t="shared" si="7"/>
        <v>70.000000000000014</v>
      </c>
    </row>
    <row r="54" spans="1:12" ht="15.75" customHeight="1" x14ac:dyDescent="0.2">
      <c r="A54" s="33">
        <f>A29</f>
        <v>1</v>
      </c>
      <c r="B54" s="33">
        <f>B29</f>
        <v>2</v>
      </c>
      <c r="C54" s="54" t="s">
        <v>4</v>
      </c>
      <c r="D54" s="55"/>
      <c r="E54" s="31"/>
      <c r="F54" s="32">
        <f>F35+F53</f>
        <v>385</v>
      </c>
      <c r="G54" s="32">
        <f t="shared" ref="G54" si="8">G35+G53</f>
        <v>51.7</v>
      </c>
      <c r="H54" s="32">
        <f t="shared" ref="H54" si="9">H35+H53</f>
        <v>57.8</v>
      </c>
      <c r="I54" s="32">
        <f t="shared" ref="I54" si="10">I35+I53</f>
        <v>188.7</v>
      </c>
      <c r="J54" s="32">
        <f t="shared" ref="J54:L54" si="11">J35+J53</f>
        <v>1456</v>
      </c>
      <c r="K54" s="32"/>
      <c r="L54" s="32">
        <f t="shared" si="11"/>
        <v>140</v>
      </c>
    </row>
    <row r="55" spans="1:12" ht="15" x14ac:dyDescent="0.25">
      <c r="A55" s="20">
        <v>1</v>
      </c>
      <c r="B55" s="21">
        <v>3</v>
      </c>
      <c r="C55" s="22" t="s">
        <v>20</v>
      </c>
      <c r="D55" s="5" t="s">
        <v>21</v>
      </c>
      <c r="E55" s="39" t="s">
        <v>97</v>
      </c>
      <c r="F55" s="40">
        <v>105</v>
      </c>
      <c r="G55" s="40">
        <v>16.8</v>
      </c>
      <c r="H55" s="40">
        <v>26</v>
      </c>
      <c r="I55" s="40">
        <v>4.2</v>
      </c>
      <c r="J55" s="40">
        <v>316.10000000000002</v>
      </c>
      <c r="K55" s="41" t="s">
        <v>70</v>
      </c>
      <c r="L55" s="40">
        <v>37.83</v>
      </c>
    </row>
    <row r="56" spans="1:12" ht="15" x14ac:dyDescent="0.25">
      <c r="A56" s="23"/>
      <c r="B56" s="15"/>
      <c r="C56" s="11"/>
      <c r="D56" s="6"/>
      <c r="E56" s="42" t="s">
        <v>173</v>
      </c>
      <c r="F56" s="43">
        <v>50</v>
      </c>
      <c r="G56" s="43">
        <v>0</v>
      </c>
      <c r="H56" s="43">
        <v>8</v>
      </c>
      <c r="I56" s="43">
        <v>0</v>
      </c>
      <c r="J56" s="43">
        <v>75</v>
      </c>
      <c r="K56" s="44" t="s">
        <v>192</v>
      </c>
      <c r="L56" s="43">
        <v>19.43</v>
      </c>
    </row>
    <row r="57" spans="1:12" ht="15" x14ac:dyDescent="0.25">
      <c r="A57" s="23"/>
      <c r="B57" s="15"/>
      <c r="C57" s="11"/>
      <c r="D57" s="7" t="s">
        <v>22</v>
      </c>
      <c r="E57" s="42" t="s">
        <v>98</v>
      </c>
      <c r="F57" s="43">
        <v>200</v>
      </c>
      <c r="G57" s="43">
        <v>0</v>
      </c>
      <c r="H57" s="43">
        <v>0</v>
      </c>
      <c r="I57" s="43">
        <v>7</v>
      </c>
      <c r="J57" s="43">
        <v>31</v>
      </c>
      <c r="K57" s="44" t="s">
        <v>54</v>
      </c>
      <c r="L57" s="43">
        <v>12.74</v>
      </c>
    </row>
    <row r="58" spans="1:12" ht="15" x14ac:dyDescent="0.25">
      <c r="A58" s="23"/>
      <c r="B58" s="15"/>
      <c r="C58" s="11"/>
      <c r="D58" s="7" t="s">
        <v>23</v>
      </c>
      <c r="E58" s="42" t="s">
        <v>53</v>
      </c>
      <c r="F58" s="43">
        <v>30</v>
      </c>
      <c r="G58" s="43">
        <v>2</v>
      </c>
      <c r="H58" s="43">
        <v>0</v>
      </c>
      <c r="I58" s="43">
        <v>10</v>
      </c>
      <c r="J58" s="43">
        <v>47</v>
      </c>
      <c r="K58" s="44"/>
      <c r="L58" s="43"/>
    </row>
    <row r="59" spans="1:12" ht="15" x14ac:dyDescent="0.25">
      <c r="A59" s="23"/>
      <c r="B59" s="15"/>
      <c r="C59" s="11"/>
      <c r="D59" s="7" t="s">
        <v>24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SUM(F55:F61)</f>
        <v>385</v>
      </c>
      <c r="G62" s="19">
        <f t="shared" ref="G62" si="12">SUM(G55:G61)</f>
        <v>18.8</v>
      </c>
      <c r="H62" s="19">
        <f t="shared" ref="H62" si="13">SUM(H55:H61)</f>
        <v>34</v>
      </c>
      <c r="I62" s="19">
        <f t="shared" ref="I62" si="14">SUM(I55:I61)</f>
        <v>21.2</v>
      </c>
      <c r="J62" s="19">
        <f t="shared" ref="J62:L62" si="15">SUM(J55:J61)</f>
        <v>469.1</v>
      </c>
      <c r="K62" s="25"/>
      <c r="L62" s="19">
        <f t="shared" si="15"/>
        <v>70</v>
      </c>
    </row>
    <row r="63" spans="1:12" ht="15" x14ac:dyDescent="0.25">
      <c r="A63" s="23">
        <v>1</v>
      </c>
      <c r="B63" s="15">
        <v>3</v>
      </c>
      <c r="C63" s="51" t="s">
        <v>99</v>
      </c>
      <c r="D63" s="18" t="s">
        <v>87</v>
      </c>
      <c r="E63" s="9" t="s">
        <v>100</v>
      </c>
      <c r="F63" s="19">
        <v>180</v>
      </c>
      <c r="G63" s="19">
        <v>27</v>
      </c>
      <c r="H63" s="19">
        <v>8</v>
      </c>
      <c r="I63" s="19">
        <v>35</v>
      </c>
      <c r="J63" s="19">
        <v>319</v>
      </c>
      <c r="K63" s="25" t="s">
        <v>68</v>
      </c>
      <c r="L63" s="19">
        <v>60.09</v>
      </c>
    </row>
    <row r="64" spans="1:12" ht="15" x14ac:dyDescent="0.25">
      <c r="A64" s="23"/>
      <c r="B64" s="15"/>
      <c r="C64" s="11"/>
      <c r="D64" s="18" t="s">
        <v>101</v>
      </c>
      <c r="E64" s="9" t="s">
        <v>102</v>
      </c>
      <c r="F64" s="19">
        <v>200</v>
      </c>
      <c r="G64" s="19">
        <v>0</v>
      </c>
      <c r="H64" s="19">
        <v>0</v>
      </c>
      <c r="I64" s="19">
        <v>23</v>
      </c>
      <c r="J64" s="19">
        <v>93</v>
      </c>
      <c r="K64" s="25" t="s">
        <v>193</v>
      </c>
      <c r="L64" s="19">
        <v>6.8</v>
      </c>
    </row>
    <row r="65" spans="1:12" ht="15" x14ac:dyDescent="0.25">
      <c r="A65" s="23"/>
      <c r="B65" s="15"/>
      <c r="C65" s="11"/>
      <c r="D65" s="18" t="s">
        <v>103</v>
      </c>
      <c r="E65" s="9" t="s">
        <v>53</v>
      </c>
      <c r="F65" s="19">
        <v>30</v>
      </c>
      <c r="G65" s="19">
        <v>2</v>
      </c>
      <c r="H65" s="19">
        <v>0</v>
      </c>
      <c r="I65" s="19">
        <v>10</v>
      </c>
      <c r="J65" s="19">
        <v>47</v>
      </c>
      <c r="K65" s="25"/>
      <c r="L65" s="19">
        <v>3.11</v>
      </c>
    </row>
    <row r="66" spans="1:12" ht="15" x14ac:dyDescent="0.25">
      <c r="A66" s="23"/>
      <c r="B66" s="15"/>
      <c r="C66" s="11"/>
      <c r="D66" s="18"/>
      <c r="E66" s="9"/>
      <c r="F66" s="19">
        <f>SUM(F63:F65)</f>
        <v>410</v>
      </c>
      <c r="G66" s="19"/>
      <c r="H66" s="19"/>
      <c r="I66" s="19"/>
      <c r="J66" s="19"/>
      <c r="K66" s="25"/>
      <c r="L66" s="19"/>
    </row>
    <row r="67" spans="1:12" ht="15" x14ac:dyDescent="0.25">
      <c r="A67" s="23"/>
      <c r="B67" s="15"/>
      <c r="C67" s="11"/>
      <c r="D67" s="18"/>
      <c r="E67" s="9"/>
      <c r="F67" s="19"/>
      <c r="G67" s="19"/>
      <c r="H67" s="19"/>
      <c r="I67" s="19"/>
      <c r="J67" s="19"/>
      <c r="K67" s="25"/>
      <c r="L67" s="19"/>
    </row>
    <row r="68" spans="1:12" ht="15" x14ac:dyDescent="0.25">
      <c r="A68" s="23"/>
      <c r="B68" s="15"/>
      <c r="C68" s="11"/>
      <c r="D68" s="18" t="s">
        <v>33</v>
      </c>
      <c r="E68" s="9"/>
      <c r="F68" s="19">
        <v>410</v>
      </c>
      <c r="G68" s="19">
        <f>SUM(G62:G67)</f>
        <v>47.8</v>
      </c>
      <c r="H68" s="19">
        <f>SUM(H62:H67)</f>
        <v>42</v>
      </c>
      <c r="I68" s="19">
        <f>SUM(I62:I67)</f>
        <v>89.2</v>
      </c>
      <c r="J68" s="19">
        <f>SUM(J63:J67)</f>
        <v>459</v>
      </c>
      <c r="K68" s="25"/>
      <c r="L68" s="19">
        <v>70</v>
      </c>
    </row>
    <row r="69" spans="1:12" ht="15" x14ac:dyDescent="0.25">
      <c r="A69" s="26">
        <f>A55</f>
        <v>1</v>
      </c>
      <c r="B69" s="13">
        <f>B55</f>
        <v>3</v>
      </c>
      <c r="C69" s="10" t="s">
        <v>25</v>
      </c>
      <c r="D69" s="7" t="s">
        <v>26</v>
      </c>
      <c r="E69" s="42" t="s">
        <v>104</v>
      </c>
      <c r="F69" s="43">
        <v>60</v>
      </c>
      <c r="G69" s="43">
        <v>0</v>
      </c>
      <c r="H69" s="43">
        <v>0</v>
      </c>
      <c r="I69" s="43">
        <v>2</v>
      </c>
      <c r="J69" s="43">
        <v>9</v>
      </c>
      <c r="K69" s="44" t="s">
        <v>187</v>
      </c>
      <c r="L69" s="43"/>
    </row>
    <row r="70" spans="1:12" ht="15" x14ac:dyDescent="0.25">
      <c r="A70" s="23"/>
      <c r="B70" s="15"/>
      <c r="C70" s="11"/>
      <c r="D70" s="7" t="s">
        <v>27</v>
      </c>
      <c r="E70" s="42" t="s">
        <v>172</v>
      </c>
      <c r="F70" s="43">
        <v>200</v>
      </c>
      <c r="G70" s="43">
        <v>40</v>
      </c>
      <c r="H70" s="43">
        <v>20</v>
      </c>
      <c r="I70" s="43">
        <v>72</v>
      </c>
      <c r="J70" s="43">
        <v>620</v>
      </c>
      <c r="K70" s="44" t="s">
        <v>194</v>
      </c>
      <c r="L70" s="43">
        <v>16.850000000000001</v>
      </c>
    </row>
    <row r="71" spans="1:12" ht="15" x14ac:dyDescent="0.25">
      <c r="A71" s="23"/>
      <c r="B71" s="15"/>
      <c r="C71" s="11"/>
      <c r="D71" s="7" t="s">
        <v>28</v>
      </c>
      <c r="E71" s="42" t="s">
        <v>105</v>
      </c>
      <c r="F71" s="43">
        <v>80</v>
      </c>
      <c r="G71" s="43">
        <v>15</v>
      </c>
      <c r="H71" s="43">
        <v>4</v>
      </c>
      <c r="I71" s="43">
        <v>9</v>
      </c>
      <c r="J71" s="43">
        <v>128</v>
      </c>
      <c r="K71" s="44" t="s">
        <v>195</v>
      </c>
      <c r="L71" s="43">
        <v>30.16</v>
      </c>
    </row>
    <row r="72" spans="1:12" ht="15" x14ac:dyDescent="0.25">
      <c r="A72" s="23"/>
      <c r="B72" s="15"/>
      <c r="C72" s="11"/>
      <c r="D72" s="7" t="s">
        <v>29</v>
      </c>
      <c r="E72" s="42" t="s">
        <v>106</v>
      </c>
      <c r="F72" s="43">
        <v>150</v>
      </c>
      <c r="G72" s="43">
        <v>3</v>
      </c>
      <c r="H72" s="43">
        <v>5</v>
      </c>
      <c r="I72" s="43">
        <v>36</v>
      </c>
      <c r="J72" s="43">
        <v>206</v>
      </c>
      <c r="K72" s="44" t="s">
        <v>196</v>
      </c>
      <c r="L72" s="43">
        <v>12.63</v>
      </c>
    </row>
    <row r="73" spans="1:12" ht="15" x14ac:dyDescent="0.25">
      <c r="A73" s="23"/>
      <c r="B73" s="15"/>
      <c r="C73" s="11"/>
      <c r="D73" s="7" t="s">
        <v>30</v>
      </c>
      <c r="E73" s="42" t="s">
        <v>107</v>
      </c>
      <c r="F73" s="43">
        <v>200</v>
      </c>
      <c r="G73" s="43">
        <v>0</v>
      </c>
      <c r="H73" s="43">
        <v>0</v>
      </c>
      <c r="I73" s="43">
        <v>8</v>
      </c>
      <c r="J73" s="43">
        <v>33</v>
      </c>
      <c r="K73" s="44" t="s">
        <v>55</v>
      </c>
      <c r="L73" s="43">
        <v>9.3000000000000007</v>
      </c>
    </row>
    <row r="74" spans="1:12" ht="15" x14ac:dyDescent="0.25">
      <c r="A74" s="23"/>
      <c r="B74" s="15"/>
      <c r="C74" s="11"/>
      <c r="D74" s="7" t="s">
        <v>32</v>
      </c>
      <c r="E74" s="42"/>
      <c r="F74" s="43"/>
      <c r="G74" s="43"/>
      <c r="H74" s="43"/>
      <c r="I74" s="43"/>
      <c r="J74" s="43"/>
      <c r="K74" s="44"/>
      <c r="L74" s="43">
        <v>1.06</v>
      </c>
    </row>
    <row r="75" spans="1:12" ht="15" x14ac:dyDescent="0.2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4"/>
      <c r="B77" s="17"/>
      <c r="C77" s="8"/>
      <c r="D77" s="18" t="s">
        <v>33</v>
      </c>
      <c r="E77" s="9"/>
      <c r="F77" s="19">
        <f>SUM(F69:F76)</f>
        <v>690</v>
      </c>
      <c r="G77" s="19">
        <f t="shared" ref="G77" si="16">SUM(G69:G76)</f>
        <v>58</v>
      </c>
      <c r="H77" s="19">
        <f t="shared" ref="H77" si="17">SUM(H69:H76)</f>
        <v>29</v>
      </c>
      <c r="I77" s="19">
        <f t="shared" ref="I77" si="18">SUM(I69:I76)</f>
        <v>127</v>
      </c>
      <c r="J77" s="19">
        <f t="shared" ref="J77" si="19">SUM(J69:J76)</f>
        <v>996</v>
      </c>
      <c r="K77" s="25"/>
      <c r="L77" s="19">
        <v>70</v>
      </c>
    </row>
    <row r="78" spans="1:12" ht="15.75" customHeight="1" x14ac:dyDescent="0.2">
      <c r="A78" s="29">
        <f>A55</f>
        <v>1</v>
      </c>
      <c r="B78" s="30">
        <f>B55</f>
        <v>3</v>
      </c>
      <c r="C78" s="54" t="s">
        <v>4</v>
      </c>
      <c r="D78" s="55"/>
      <c r="E78" s="31"/>
      <c r="F78" s="32">
        <f>F62+F77</f>
        <v>1075</v>
      </c>
      <c r="G78" s="32">
        <f>G62+G77</f>
        <v>76.8</v>
      </c>
      <c r="H78" s="32">
        <f>H62+H77</f>
        <v>63</v>
      </c>
      <c r="I78" s="32">
        <f>I62+I77</f>
        <v>148.19999999999999</v>
      </c>
      <c r="J78" s="32">
        <f>J62+J77</f>
        <v>1465.1</v>
      </c>
      <c r="K78" s="32"/>
      <c r="L78" s="32">
        <f>L62+L77</f>
        <v>140</v>
      </c>
    </row>
    <row r="79" spans="1:12" ht="15" x14ac:dyDescent="0.25">
      <c r="A79" s="20">
        <v>1</v>
      </c>
      <c r="B79" s="21">
        <v>4</v>
      </c>
      <c r="C79" s="22" t="s">
        <v>20</v>
      </c>
      <c r="D79" s="5" t="s">
        <v>21</v>
      </c>
      <c r="E79" s="39" t="s">
        <v>197</v>
      </c>
      <c r="F79" s="40">
        <v>210</v>
      </c>
      <c r="G79" s="40">
        <v>8</v>
      </c>
      <c r="H79" s="40">
        <v>11</v>
      </c>
      <c r="I79" s="40">
        <v>39</v>
      </c>
      <c r="J79" s="40">
        <v>292</v>
      </c>
      <c r="K79" s="41" t="s">
        <v>198</v>
      </c>
      <c r="L79" s="40">
        <v>20.399999999999999</v>
      </c>
    </row>
    <row r="80" spans="1:12" ht="15" x14ac:dyDescent="0.25">
      <c r="A80" s="23"/>
      <c r="B80" s="15"/>
      <c r="C80" s="11"/>
      <c r="D80" s="6"/>
      <c r="E80" s="42" t="s">
        <v>108</v>
      </c>
      <c r="F80" s="43">
        <v>95</v>
      </c>
      <c r="G80" s="43">
        <v>4</v>
      </c>
      <c r="H80" s="43">
        <v>7</v>
      </c>
      <c r="I80" s="43">
        <v>7</v>
      </c>
      <c r="J80" s="43">
        <v>118</v>
      </c>
      <c r="K80" s="44" t="s">
        <v>201</v>
      </c>
      <c r="L80" s="43">
        <v>32.67</v>
      </c>
    </row>
    <row r="81" spans="1:12" ht="15" x14ac:dyDescent="0.25">
      <c r="A81" s="23"/>
      <c r="B81" s="15"/>
      <c r="C81" s="11"/>
      <c r="D81" s="7" t="s">
        <v>22</v>
      </c>
      <c r="E81" s="42" t="s">
        <v>109</v>
      </c>
      <c r="F81" s="43">
        <v>200</v>
      </c>
      <c r="G81" s="43">
        <v>0</v>
      </c>
      <c r="H81" s="43">
        <v>0</v>
      </c>
      <c r="I81" s="43">
        <v>7</v>
      </c>
      <c r="J81" s="43">
        <v>27</v>
      </c>
      <c r="K81" s="44" t="s">
        <v>57</v>
      </c>
      <c r="L81" s="43">
        <v>3.68</v>
      </c>
    </row>
    <row r="82" spans="1:12" ht="15" x14ac:dyDescent="0.25">
      <c r="A82" s="23"/>
      <c r="B82" s="15"/>
      <c r="C82" s="11"/>
      <c r="D82" s="7"/>
      <c r="E82" s="42" t="s">
        <v>110</v>
      </c>
      <c r="F82" s="43">
        <v>35</v>
      </c>
      <c r="G82" s="43">
        <v>15</v>
      </c>
      <c r="H82" s="43">
        <v>5</v>
      </c>
      <c r="I82" s="43">
        <v>59</v>
      </c>
      <c r="J82" s="43">
        <v>163</v>
      </c>
      <c r="K82" s="44"/>
      <c r="L82" s="43">
        <v>13.25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33</v>
      </c>
      <c r="E84" s="9"/>
      <c r="F84" s="19">
        <f>SUM(F79:F83)</f>
        <v>540</v>
      </c>
      <c r="G84" s="19">
        <f>SUM(G79:G83)</f>
        <v>27</v>
      </c>
      <c r="H84" s="19">
        <f>SUM(H79:H83)</f>
        <v>23</v>
      </c>
      <c r="I84" s="19">
        <f>SUM(I79:I83)</f>
        <v>112</v>
      </c>
      <c r="J84" s="19">
        <f>SUM(J79:J83)</f>
        <v>600</v>
      </c>
      <c r="K84" s="25"/>
      <c r="L84" s="19">
        <f>SUM(L79:L83)</f>
        <v>70</v>
      </c>
    </row>
    <row r="85" spans="1:12" ht="15" x14ac:dyDescent="0.25">
      <c r="A85" s="23">
        <v>1</v>
      </c>
      <c r="B85" s="15">
        <v>4</v>
      </c>
      <c r="C85" s="51" t="s">
        <v>99</v>
      </c>
      <c r="D85" s="18" t="s">
        <v>26</v>
      </c>
      <c r="E85" s="9" t="s">
        <v>111</v>
      </c>
      <c r="F85" s="19">
        <v>60</v>
      </c>
      <c r="G85" s="19">
        <v>0</v>
      </c>
      <c r="H85" s="19">
        <f>SUM(F85:G85)</f>
        <v>60</v>
      </c>
      <c r="I85" s="19">
        <v>2.5</v>
      </c>
      <c r="J85" s="19">
        <v>11</v>
      </c>
      <c r="K85" s="25" t="s">
        <v>199</v>
      </c>
      <c r="L85" s="19">
        <v>7.31</v>
      </c>
    </row>
    <row r="86" spans="1:12" ht="15" x14ac:dyDescent="0.25">
      <c r="A86" s="23"/>
      <c r="B86" s="15"/>
      <c r="C86" s="11"/>
      <c r="D86" s="18" t="s">
        <v>87</v>
      </c>
      <c r="E86" s="9" t="s">
        <v>112</v>
      </c>
      <c r="F86" s="19">
        <v>90</v>
      </c>
      <c r="G86" s="19">
        <v>14</v>
      </c>
      <c r="H86" s="60">
        <v>3</v>
      </c>
      <c r="I86" s="19">
        <v>9</v>
      </c>
      <c r="J86" s="19">
        <v>128</v>
      </c>
      <c r="K86" s="25" t="s">
        <v>200</v>
      </c>
      <c r="L86" s="19">
        <v>36.81</v>
      </c>
    </row>
    <row r="87" spans="1:12" ht="15" x14ac:dyDescent="0.25">
      <c r="A87" s="23"/>
      <c r="B87" s="15"/>
      <c r="C87" s="11"/>
      <c r="D87" s="18" t="s">
        <v>29</v>
      </c>
      <c r="E87" s="9" t="s">
        <v>113</v>
      </c>
      <c r="F87" s="19">
        <v>150</v>
      </c>
      <c r="G87" s="19">
        <v>8</v>
      </c>
      <c r="H87" s="19">
        <v>7</v>
      </c>
      <c r="I87" s="19">
        <v>30</v>
      </c>
      <c r="J87" s="19">
        <v>216</v>
      </c>
      <c r="K87" s="25" t="s">
        <v>61</v>
      </c>
      <c r="L87" s="19">
        <v>16.18</v>
      </c>
    </row>
    <row r="88" spans="1:12" ht="15" x14ac:dyDescent="0.25">
      <c r="A88" s="23"/>
      <c r="B88" s="15"/>
      <c r="C88" s="11"/>
      <c r="D88" s="18" t="s">
        <v>30</v>
      </c>
      <c r="E88" s="9" t="s">
        <v>114</v>
      </c>
      <c r="F88" s="19">
        <v>200</v>
      </c>
      <c r="G88" s="19">
        <v>0</v>
      </c>
      <c r="H88" s="19">
        <v>0</v>
      </c>
      <c r="I88" s="19">
        <v>5</v>
      </c>
      <c r="J88" s="19">
        <v>27</v>
      </c>
      <c r="K88" s="25"/>
      <c r="L88" s="19">
        <v>7.5</v>
      </c>
    </row>
    <row r="89" spans="1:12" ht="15" x14ac:dyDescent="0.25">
      <c r="A89" s="23"/>
      <c r="B89" s="15"/>
      <c r="C89" s="11"/>
      <c r="D89" s="18" t="s">
        <v>115</v>
      </c>
      <c r="E89" s="9" t="s">
        <v>53</v>
      </c>
      <c r="F89" s="19">
        <v>30</v>
      </c>
      <c r="G89" s="19">
        <v>2</v>
      </c>
      <c r="H89" s="19">
        <v>0</v>
      </c>
      <c r="I89" s="19">
        <v>15</v>
      </c>
      <c r="J89" s="19">
        <f>SUM(J85:J88)</f>
        <v>382</v>
      </c>
      <c r="K89" s="25"/>
      <c r="L89" s="19">
        <v>2.2000000000000002</v>
      </c>
    </row>
    <row r="90" spans="1:12" ht="15" x14ac:dyDescent="0.25">
      <c r="A90" s="23"/>
      <c r="B90" s="15"/>
      <c r="C90" s="11"/>
      <c r="D90" s="18"/>
      <c r="E90" s="9"/>
      <c r="F90" s="19"/>
      <c r="G90" s="19"/>
      <c r="H90" s="19"/>
      <c r="I90" s="19"/>
      <c r="J90" s="19"/>
      <c r="K90" s="25"/>
      <c r="L90" s="19"/>
    </row>
    <row r="91" spans="1:12" ht="15" x14ac:dyDescent="0.25">
      <c r="A91" s="23"/>
      <c r="B91" s="15"/>
      <c r="C91" s="11"/>
      <c r="D91" s="18"/>
      <c r="E91" s="9"/>
      <c r="F91" s="19"/>
      <c r="G91" s="19"/>
      <c r="H91" s="19"/>
      <c r="I91" s="19"/>
      <c r="J91" s="19"/>
      <c r="K91" s="25"/>
      <c r="L91" s="19"/>
    </row>
    <row r="92" spans="1:12" ht="15" x14ac:dyDescent="0.25">
      <c r="A92" s="23"/>
      <c r="B92" s="15"/>
      <c r="C92" s="11"/>
      <c r="D92" s="18" t="s">
        <v>33</v>
      </c>
      <c r="E92" s="9"/>
      <c r="F92" s="19">
        <v>530</v>
      </c>
      <c r="G92" s="19">
        <f>SUM(G85:G91)</f>
        <v>24</v>
      </c>
      <c r="H92" s="19">
        <f>SUM(H85:H91)</f>
        <v>70</v>
      </c>
      <c r="I92" s="19">
        <f>SUM(I85:I91)</f>
        <v>61.5</v>
      </c>
      <c r="J92" s="19">
        <f>SUM(J89)</f>
        <v>382</v>
      </c>
      <c r="K92" s="25"/>
      <c r="L92" s="19">
        <v>70</v>
      </c>
    </row>
    <row r="93" spans="1:12" ht="15" x14ac:dyDescent="0.25">
      <c r="A93" s="26">
        <f>A79</f>
        <v>1</v>
      </c>
      <c r="B93" s="13">
        <f>B79</f>
        <v>4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 t="s">
        <v>116</v>
      </c>
      <c r="F94" s="43">
        <v>200</v>
      </c>
      <c r="G94" s="43">
        <v>13</v>
      </c>
      <c r="H94" s="43">
        <v>10</v>
      </c>
      <c r="I94" s="43">
        <v>105</v>
      </c>
      <c r="J94" s="43">
        <v>556</v>
      </c>
      <c r="K94" s="44" t="s">
        <v>76</v>
      </c>
      <c r="L94" s="43">
        <v>5.9</v>
      </c>
    </row>
    <row r="95" spans="1:12" ht="15" x14ac:dyDescent="0.25">
      <c r="A95" s="23"/>
      <c r="B95" s="15"/>
      <c r="C95" s="11"/>
      <c r="D95" s="7" t="s">
        <v>28</v>
      </c>
      <c r="E95" s="42" t="s">
        <v>117</v>
      </c>
      <c r="F95" s="43">
        <v>120</v>
      </c>
      <c r="G95" s="43">
        <v>14</v>
      </c>
      <c r="H95" s="43">
        <v>13</v>
      </c>
      <c r="I95" s="43">
        <v>8</v>
      </c>
      <c r="J95" s="43">
        <v>207</v>
      </c>
      <c r="K95" s="44">
        <v>454</v>
      </c>
      <c r="L95" s="43">
        <v>30.91</v>
      </c>
    </row>
    <row r="96" spans="1:12" ht="15" x14ac:dyDescent="0.25">
      <c r="A96" s="23"/>
      <c r="B96" s="15"/>
      <c r="C96" s="11"/>
      <c r="D96" s="7" t="s">
        <v>29</v>
      </c>
      <c r="E96" s="42" t="s">
        <v>118</v>
      </c>
      <c r="F96" s="43">
        <v>150</v>
      </c>
      <c r="G96" s="43">
        <v>3</v>
      </c>
      <c r="H96" s="43">
        <v>5</v>
      </c>
      <c r="I96" s="43">
        <v>20</v>
      </c>
      <c r="J96" s="43">
        <v>139</v>
      </c>
      <c r="K96" s="44" t="s">
        <v>59</v>
      </c>
      <c r="L96" s="43">
        <v>11.21</v>
      </c>
    </row>
    <row r="97" spans="1:12" ht="15" x14ac:dyDescent="0.25">
      <c r="A97" s="23"/>
      <c r="B97" s="15"/>
      <c r="C97" s="11"/>
      <c r="D97" s="7" t="s">
        <v>30</v>
      </c>
      <c r="E97" s="42" t="s">
        <v>119</v>
      </c>
      <c r="F97" s="43">
        <v>200</v>
      </c>
      <c r="G97" s="43">
        <v>0</v>
      </c>
      <c r="H97" s="43">
        <v>0</v>
      </c>
      <c r="I97" s="43">
        <v>7</v>
      </c>
      <c r="J97" s="43">
        <v>28</v>
      </c>
      <c r="K97" s="44" t="s">
        <v>47</v>
      </c>
      <c r="L97" s="43">
        <v>19.8</v>
      </c>
    </row>
    <row r="98" spans="1:12" ht="15" x14ac:dyDescent="0.25">
      <c r="A98" s="23"/>
      <c r="B98" s="15"/>
      <c r="C98" s="11"/>
      <c r="D98" s="7" t="s">
        <v>31</v>
      </c>
      <c r="E98" s="42" t="s">
        <v>42</v>
      </c>
      <c r="F98" s="43">
        <v>31</v>
      </c>
      <c r="G98" s="43">
        <v>2</v>
      </c>
      <c r="H98" s="43">
        <v>0</v>
      </c>
      <c r="I98" s="43">
        <v>15</v>
      </c>
      <c r="J98" s="43">
        <v>73</v>
      </c>
      <c r="K98" s="44"/>
      <c r="L98" s="43">
        <v>2.1800000000000002</v>
      </c>
    </row>
    <row r="99" spans="1:12" ht="15" x14ac:dyDescent="0.25">
      <c r="A99" s="23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701</v>
      </c>
      <c r="G102" s="19">
        <f t="shared" ref="G102" si="20">SUM(G93:G101)</f>
        <v>32</v>
      </c>
      <c r="H102" s="19">
        <f t="shared" ref="H102" si="21">SUM(H93:H101)</f>
        <v>28</v>
      </c>
      <c r="I102" s="19">
        <f t="shared" ref="I102" si="22">SUM(I93:I101)</f>
        <v>155</v>
      </c>
      <c r="J102" s="19">
        <f t="shared" ref="J102:L102" si="23">SUM(J93:J101)</f>
        <v>1003</v>
      </c>
      <c r="K102" s="25"/>
      <c r="L102" s="19">
        <f t="shared" si="23"/>
        <v>70.000000000000014</v>
      </c>
    </row>
    <row r="103" spans="1:12" ht="15.75" customHeight="1" x14ac:dyDescent="0.2">
      <c r="A103" s="29">
        <f>A79</f>
        <v>1</v>
      </c>
      <c r="B103" s="30">
        <f>B79</f>
        <v>4</v>
      </c>
      <c r="C103" s="54" t="s">
        <v>4</v>
      </c>
      <c r="D103" s="55"/>
      <c r="E103" s="31"/>
      <c r="F103" s="32">
        <f>F84+F102</f>
        <v>1241</v>
      </c>
      <c r="G103" s="32">
        <f t="shared" ref="G103" si="24">G84+G102</f>
        <v>59</v>
      </c>
      <c r="H103" s="32">
        <f t="shared" ref="H103" si="25">H84+H102</f>
        <v>51</v>
      </c>
      <c r="I103" s="32">
        <f t="shared" ref="I103" si="26">I84+I102</f>
        <v>267</v>
      </c>
      <c r="J103" s="32">
        <f t="shared" ref="J103:L103" si="27">J84+J102</f>
        <v>1603</v>
      </c>
      <c r="K103" s="32"/>
      <c r="L103" s="32">
        <f t="shared" si="27"/>
        <v>140</v>
      </c>
    </row>
    <row r="104" spans="1:12" ht="15" x14ac:dyDescent="0.25">
      <c r="A104" s="20">
        <v>1</v>
      </c>
      <c r="B104" s="21">
        <v>5</v>
      </c>
      <c r="C104" s="22" t="s">
        <v>20</v>
      </c>
      <c r="D104" s="5" t="s">
        <v>21</v>
      </c>
      <c r="E104" s="39" t="s">
        <v>120</v>
      </c>
      <c r="F104" s="40">
        <v>150</v>
      </c>
      <c r="G104" s="40">
        <v>21</v>
      </c>
      <c r="H104" s="40">
        <v>20</v>
      </c>
      <c r="I104" s="40">
        <v>2</v>
      </c>
      <c r="J104" s="40">
        <v>264</v>
      </c>
      <c r="K104" s="41">
        <v>183</v>
      </c>
      <c r="L104" s="40">
        <v>45.38</v>
      </c>
    </row>
    <row r="105" spans="1:12" ht="15" x14ac:dyDescent="0.25">
      <c r="A105" s="23"/>
      <c r="B105" s="15"/>
      <c r="C105" s="11"/>
      <c r="D105" s="7" t="s">
        <v>22</v>
      </c>
      <c r="E105" s="42" t="s">
        <v>121</v>
      </c>
      <c r="F105" s="43">
        <v>200</v>
      </c>
      <c r="G105" s="43">
        <v>1</v>
      </c>
      <c r="H105" s="43">
        <v>0</v>
      </c>
      <c r="I105" s="43">
        <v>15</v>
      </c>
      <c r="J105" s="43">
        <v>65</v>
      </c>
      <c r="K105" s="44" t="s">
        <v>60</v>
      </c>
      <c r="L105" s="43">
        <v>14.07</v>
      </c>
    </row>
    <row r="106" spans="1:12" ht="15" x14ac:dyDescent="0.25">
      <c r="A106" s="23"/>
      <c r="B106" s="15"/>
      <c r="C106" s="11"/>
      <c r="D106" s="7" t="s">
        <v>23</v>
      </c>
      <c r="E106" s="42" t="s">
        <v>42</v>
      </c>
      <c r="F106" s="43">
        <v>31</v>
      </c>
      <c r="G106" s="43">
        <v>2</v>
      </c>
      <c r="H106" s="43">
        <v>0</v>
      </c>
      <c r="I106" s="43">
        <v>15</v>
      </c>
      <c r="J106" s="43">
        <v>73</v>
      </c>
      <c r="K106" s="44"/>
      <c r="L106" s="43">
        <v>2.0499999999999998</v>
      </c>
    </row>
    <row r="107" spans="1:12" ht="15" x14ac:dyDescent="0.25">
      <c r="A107" s="23"/>
      <c r="B107" s="15"/>
      <c r="C107" s="11"/>
      <c r="D107" s="7"/>
      <c r="E107" s="42" t="s">
        <v>122</v>
      </c>
      <c r="F107" s="43">
        <v>15</v>
      </c>
      <c r="G107" s="43">
        <v>8</v>
      </c>
      <c r="H107" s="43">
        <v>1</v>
      </c>
      <c r="I107" s="43">
        <v>71</v>
      </c>
      <c r="J107" s="43">
        <v>36</v>
      </c>
      <c r="K107" s="44"/>
      <c r="L107" s="43">
        <v>8.5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SUM(F104:F108)</f>
        <v>396</v>
      </c>
      <c r="G109" s="19">
        <f>SUM(G104:G108)</f>
        <v>32</v>
      </c>
      <c r="H109" s="19">
        <f>SUM(H104:H108)</f>
        <v>21</v>
      </c>
      <c r="I109" s="19">
        <f>SUM(I104:I108)</f>
        <v>103</v>
      </c>
      <c r="J109" s="19">
        <f>SUM(J104:J108)</f>
        <v>438</v>
      </c>
      <c r="K109" s="25"/>
      <c r="L109" s="19">
        <f>SUM(L104:L108)</f>
        <v>70</v>
      </c>
    </row>
    <row r="110" spans="1:12" ht="15" x14ac:dyDescent="0.25">
      <c r="A110" s="23">
        <v>1</v>
      </c>
      <c r="B110" s="15">
        <v>5</v>
      </c>
      <c r="C110" s="51" t="s">
        <v>99</v>
      </c>
      <c r="D110" s="18" t="s">
        <v>26</v>
      </c>
      <c r="E110" s="9"/>
      <c r="F110" s="19"/>
      <c r="G110" s="19"/>
      <c r="H110" s="19"/>
      <c r="I110" s="19"/>
      <c r="J110" s="19"/>
      <c r="K110" s="25"/>
      <c r="L110" s="19"/>
    </row>
    <row r="111" spans="1:12" ht="15" x14ac:dyDescent="0.25">
      <c r="A111" s="23"/>
      <c r="B111" s="15"/>
      <c r="C111" s="11"/>
      <c r="D111" s="18" t="s">
        <v>87</v>
      </c>
      <c r="E111" s="9" t="s">
        <v>123</v>
      </c>
      <c r="F111" s="19">
        <v>90</v>
      </c>
      <c r="G111" s="19">
        <v>14</v>
      </c>
      <c r="H111" s="19">
        <v>11</v>
      </c>
      <c r="I111" s="19">
        <v>6</v>
      </c>
      <c r="J111" s="19">
        <v>188</v>
      </c>
      <c r="K111" s="25" t="s">
        <v>202</v>
      </c>
      <c r="L111" s="19">
        <v>51.28</v>
      </c>
    </row>
    <row r="112" spans="1:12" ht="15" x14ac:dyDescent="0.25">
      <c r="A112" s="23"/>
      <c r="B112" s="15"/>
      <c r="C112" s="11"/>
      <c r="D112" s="18" t="s">
        <v>29</v>
      </c>
      <c r="E112" s="9" t="s">
        <v>124</v>
      </c>
      <c r="F112" s="19">
        <v>150</v>
      </c>
      <c r="G112" s="19">
        <v>8</v>
      </c>
      <c r="H112" s="19">
        <v>6</v>
      </c>
      <c r="I112" s="19">
        <v>42</v>
      </c>
      <c r="J112" s="19">
        <v>262</v>
      </c>
      <c r="K112" s="25" t="s">
        <v>45</v>
      </c>
      <c r="L112" s="19">
        <v>9.15</v>
      </c>
    </row>
    <row r="113" spans="1:12" ht="15" x14ac:dyDescent="0.25">
      <c r="A113" s="23"/>
      <c r="B113" s="15"/>
      <c r="C113" s="11"/>
      <c r="D113" s="18" t="s">
        <v>30</v>
      </c>
      <c r="E113" s="9" t="s">
        <v>125</v>
      </c>
      <c r="F113" s="19">
        <v>200</v>
      </c>
      <c r="G113" s="19">
        <v>2</v>
      </c>
      <c r="H113" s="19">
        <v>0</v>
      </c>
      <c r="I113" s="19">
        <v>28</v>
      </c>
      <c r="J113" s="19">
        <v>121</v>
      </c>
      <c r="K113" s="25" t="s">
        <v>203</v>
      </c>
      <c r="L113" s="19">
        <v>8.6999999999999993</v>
      </c>
    </row>
    <row r="114" spans="1:12" ht="15" x14ac:dyDescent="0.25">
      <c r="A114" s="23"/>
      <c r="B114" s="15"/>
      <c r="C114" s="11"/>
      <c r="D114" s="18" t="s">
        <v>126</v>
      </c>
      <c r="E114" s="9" t="s">
        <v>53</v>
      </c>
      <c r="F114" s="19">
        <v>30</v>
      </c>
      <c r="G114" s="19">
        <v>2</v>
      </c>
      <c r="H114" s="19">
        <v>0</v>
      </c>
      <c r="I114" s="19">
        <v>15</v>
      </c>
      <c r="J114" s="19">
        <v>73</v>
      </c>
      <c r="K114" s="25"/>
      <c r="L114" s="19">
        <v>0.87</v>
      </c>
    </row>
    <row r="115" spans="1:12" ht="15" x14ac:dyDescent="0.25">
      <c r="A115" s="23"/>
      <c r="B115" s="15"/>
      <c r="C115" s="11"/>
      <c r="D115" s="18"/>
      <c r="E115" s="9"/>
      <c r="F115" s="19"/>
      <c r="G115" s="19"/>
      <c r="H115" s="19"/>
      <c r="I115" s="19"/>
      <c r="J115" s="19"/>
      <c r="K115" s="25"/>
      <c r="L115" s="19"/>
    </row>
    <row r="116" spans="1:12" ht="15" x14ac:dyDescent="0.25">
      <c r="A116" s="23"/>
      <c r="B116" s="15"/>
      <c r="C116" s="11"/>
      <c r="D116" s="18" t="s">
        <v>33</v>
      </c>
      <c r="E116" s="9"/>
      <c r="F116" s="19">
        <v>490</v>
      </c>
      <c r="G116" s="19">
        <f>SUM(G111:G115)</f>
        <v>26</v>
      </c>
      <c r="H116" s="19">
        <f>SUM(H111:H115)</f>
        <v>17</v>
      </c>
      <c r="I116" s="19">
        <f>SUM(I111:I115)</f>
        <v>91</v>
      </c>
      <c r="J116" s="19">
        <f>SUM(J111:J115)</f>
        <v>644</v>
      </c>
      <c r="K116" s="25"/>
      <c r="L116" s="19">
        <v>70</v>
      </c>
    </row>
    <row r="117" spans="1:12" ht="15" x14ac:dyDescent="0.25">
      <c r="A117" s="23"/>
      <c r="B117" s="15"/>
      <c r="C117" s="11"/>
      <c r="D117" s="18" t="s">
        <v>26</v>
      </c>
      <c r="E117" s="9" t="s">
        <v>170</v>
      </c>
      <c r="F117" s="19">
        <v>59</v>
      </c>
      <c r="G117" s="19">
        <v>0</v>
      </c>
      <c r="H117" s="19">
        <v>0</v>
      </c>
      <c r="I117" s="19">
        <v>2</v>
      </c>
      <c r="J117" s="19">
        <v>8</v>
      </c>
      <c r="K117" s="25" t="s">
        <v>199</v>
      </c>
      <c r="L117" s="19">
        <v>7.2</v>
      </c>
    </row>
    <row r="118" spans="1:12" ht="15" x14ac:dyDescent="0.25">
      <c r="A118" s="26">
        <v>1</v>
      </c>
      <c r="B118" s="53">
        <v>5</v>
      </c>
      <c r="C118" s="10" t="s">
        <v>171</v>
      </c>
      <c r="D118" s="7" t="s">
        <v>27</v>
      </c>
      <c r="E118" s="42" t="s">
        <v>127</v>
      </c>
      <c r="F118" s="43">
        <v>200</v>
      </c>
      <c r="G118" s="43">
        <v>2</v>
      </c>
      <c r="H118" s="43">
        <v>5</v>
      </c>
      <c r="I118" s="43">
        <v>15</v>
      </c>
      <c r="J118" s="43">
        <v>113</v>
      </c>
      <c r="K118" s="44" t="s">
        <v>204</v>
      </c>
      <c r="L118" s="43">
        <v>6.74</v>
      </c>
    </row>
    <row r="119" spans="1:12" ht="15" x14ac:dyDescent="0.25">
      <c r="A119" s="23"/>
      <c r="B119" s="15"/>
      <c r="C119" s="11"/>
      <c r="D119" s="7" t="s">
        <v>28</v>
      </c>
      <c r="E119" s="42" t="s">
        <v>128</v>
      </c>
      <c r="F119" s="43">
        <v>90</v>
      </c>
      <c r="G119" s="43">
        <v>14</v>
      </c>
      <c r="H119" s="43">
        <v>11</v>
      </c>
      <c r="I119" s="43">
        <v>8</v>
      </c>
      <c r="J119" s="43">
        <v>188</v>
      </c>
      <c r="K119" s="44">
        <v>454</v>
      </c>
      <c r="L119" s="43">
        <v>31.93</v>
      </c>
    </row>
    <row r="120" spans="1:12" ht="15" x14ac:dyDescent="0.25">
      <c r="A120" s="23"/>
      <c r="B120" s="15"/>
      <c r="C120" s="11"/>
      <c r="D120" s="7" t="s">
        <v>29</v>
      </c>
      <c r="E120" s="42" t="s">
        <v>129</v>
      </c>
      <c r="F120" s="43">
        <v>150</v>
      </c>
      <c r="G120" s="43">
        <v>3</v>
      </c>
      <c r="H120" s="43">
        <v>5</v>
      </c>
      <c r="I120" s="43">
        <v>15</v>
      </c>
      <c r="J120" s="43">
        <v>121</v>
      </c>
      <c r="K120" s="44" t="s">
        <v>205</v>
      </c>
      <c r="L120" s="43">
        <v>11</v>
      </c>
    </row>
    <row r="121" spans="1:12" ht="15" x14ac:dyDescent="0.25">
      <c r="A121" s="23"/>
      <c r="B121" s="15"/>
      <c r="C121" s="11"/>
      <c r="D121" s="7" t="s">
        <v>30</v>
      </c>
      <c r="E121" s="42" t="s">
        <v>130</v>
      </c>
      <c r="F121" s="43">
        <v>200</v>
      </c>
      <c r="G121" s="43">
        <v>0</v>
      </c>
      <c r="H121" s="43">
        <v>0</v>
      </c>
      <c r="I121" s="43">
        <v>10</v>
      </c>
      <c r="J121" s="43">
        <v>43</v>
      </c>
      <c r="K121" s="44" t="s">
        <v>62</v>
      </c>
      <c r="L121" s="43">
        <v>12.27</v>
      </c>
    </row>
    <row r="122" spans="1:12" ht="15" x14ac:dyDescent="0.25">
      <c r="A122" s="23"/>
      <c r="B122" s="15"/>
      <c r="C122" s="11"/>
      <c r="D122" s="52" t="s">
        <v>31</v>
      </c>
      <c r="E122" s="42" t="s">
        <v>53</v>
      </c>
      <c r="F122" s="43">
        <v>28</v>
      </c>
      <c r="G122" s="43">
        <v>2</v>
      </c>
      <c r="H122" s="43">
        <v>0</v>
      </c>
      <c r="I122" s="43">
        <v>11</v>
      </c>
      <c r="J122" s="43">
        <v>58</v>
      </c>
      <c r="K122" s="44"/>
      <c r="L122" s="43">
        <v>0.86</v>
      </c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SUM(F118:F124)</f>
        <v>668</v>
      </c>
      <c r="G125" s="19">
        <f>SUM(G118:G124)</f>
        <v>21</v>
      </c>
      <c r="H125" s="19">
        <f>SUM(H118:H124)</f>
        <v>21</v>
      </c>
      <c r="I125" s="19">
        <f>SUM(I118:I124)</f>
        <v>59</v>
      </c>
      <c r="J125" s="19">
        <f>SUM(J118:J124)</f>
        <v>523</v>
      </c>
      <c r="K125" s="25"/>
      <c r="L125" s="19">
        <v>70</v>
      </c>
    </row>
    <row r="126" spans="1:12" ht="15.75" customHeight="1" x14ac:dyDescent="0.2">
      <c r="A126" s="29">
        <f>A104</f>
        <v>1</v>
      </c>
      <c r="B126" s="30">
        <f>B104</f>
        <v>5</v>
      </c>
      <c r="C126" s="54" t="s">
        <v>4</v>
      </c>
      <c r="D126" s="55"/>
      <c r="E126" s="31"/>
      <c r="F126" s="32">
        <f>F109+F125</f>
        <v>1064</v>
      </c>
      <c r="G126" s="32">
        <f>G109+G125</f>
        <v>53</v>
      </c>
      <c r="H126" s="32">
        <f>H109+H125</f>
        <v>42</v>
      </c>
      <c r="I126" s="32">
        <f>I109+I125</f>
        <v>162</v>
      </c>
      <c r="J126" s="32">
        <f>J109+J125</f>
        <v>961</v>
      </c>
      <c r="K126" s="32"/>
      <c r="L126" s="32">
        <f>L109+L125</f>
        <v>140</v>
      </c>
    </row>
    <row r="127" spans="1:12" ht="15" x14ac:dyDescent="0.25">
      <c r="A127" s="20">
        <v>2</v>
      </c>
      <c r="B127" s="21">
        <v>1</v>
      </c>
      <c r="C127" s="22" t="s">
        <v>20</v>
      </c>
      <c r="D127" s="5" t="s">
        <v>26</v>
      </c>
      <c r="E127" s="39" t="s">
        <v>132</v>
      </c>
      <c r="F127" s="40">
        <v>30</v>
      </c>
      <c r="G127" s="40">
        <v>3</v>
      </c>
      <c r="H127" s="40">
        <v>0</v>
      </c>
      <c r="I127" s="40">
        <v>6</v>
      </c>
      <c r="J127" s="40">
        <v>150</v>
      </c>
      <c r="K127" s="41">
        <v>57</v>
      </c>
      <c r="L127" s="40">
        <v>3.74</v>
      </c>
    </row>
    <row r="128" spans="1:12" ht="15" x14ac:dyDescent="0.25">
      <c r="A128" s="23"/>
      <c r="B128" s="15"/>
      <c r="C128" s="11"/>
      <c r="D128" s="6" t="s">
        <v>21</v>
      </c>
      <c r="E128" s="42" t="s">
        <v>131</v>
      </c>
      <c r="F128" s="43">
        <v>155</v>
      </c>
      <c r="G128" s="43">
        <v>13</v>
      </c>
      <c r="H128" s="43">
        <v>18</v>
      </c>
      <c r="I128" s="43">
        <v>3</v>
      </c>
      <c r="J128" s="43">
        <v>226</v>
      </c>
      <c r="K128" s="44" t="s">
        <v>150</v>
      </c>
      <c r="L128" s="43">
        <v>28.33</v>
      </c>
    </row>
    <row r="129" spans="1:12" ht="15" x14ac:dyDescent="0.25">
      <c r="A129" s="23"/>
      <c r="B129" s="15"/>
      <c r="C129" s="11"/>
      <c r="D129" s="7" t="s">
        <v>22</v>
      </c>
      <c r="E129" s="42" t="s">
        <v>133</v>
      </c>
      <c r="F129" s="43">
        <v>200</v>
      </c>
      <c r="G129" s="43">
        <v>4</v>
      </c>
      <c r="H129" s="43">
        <v>3</v>
      </c>
      <c r="I129" s="43">
        <v>11</v>
      </c>
      <c r="J129" s="43">
        <v>86</v>
      </c>
      <c r="K129" s="44" t="s">
        <v>63</v>
      </c>
      <c r="L129" s="43">
        <v>17.899999999999999</v>
      </c>
    </row>
    <row r="130" spans="1:12" ht="15" x14ac:dyDescent="0.25">
      <c r="A130" s="23"/>
      <c r="B130" s="15"/>
      <c r="C130" s="11"/>
      <c r="D130" s="7" t="s">
        <v>23</v>
      </c>
      <c r="E130" s="42" t="s">
        <v>42</v>
      </c>
      <c r="F130" s="43">
        <v>31</v>
      </c>
      <c r="G130" s="43">
        <v>2</v>
      </c>
      <c r="H130" s="43">
        <v>2</v>
      </c>
      <c r="I130" s="43">
        <v>11</v>
      </c>
      <c r="J130" s="43">
        <v>56</v>
      </c>
      <c r="K130" s="44"/>
      <c r="L130" s="43">
        <v>1.1200000000000001</v>
      </c>
    </row>
    <row r="131" spans="1:12" ht="15" x14ac:dyDescent="0.25">
      <c r="A131" s="23"/>
      <c r="B131" s="15"/>
      <c r="C131" s="11"/>
      <c r="D131" s="7" t="s">
        <v>164</v>
      </c>
      <c r="E131" s="42" t="s">
        <v>165</v>
      </c>
      <c r="F131" s="43">
        <v>150</v>
      </c>
      <c r="G131" s="43">
        <v>0</v>
      </c>
      <c r="H131" s="43">
        <v>0</v>
      </c>
      <c r="I131" s="43">
        <v>9</v>
      </c>
      <c r="J131" s="43">
        <v>47</v>
      </c>
      <c r="K131" s="44"/>
      <c r="L131" s="43">
        <v>18.91</v>
      </c>
    </row>
    <row r="132" spans="1:12" ht="15" x14ac:dyDescent="0.25">
      <c r="A132" s="23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4"/>
      <c r="B133" s="17"/>
      <c r="C133" s="8"/>
      <c r="D133" s="18" t="s">
        <v>33</v>
      </c>
      <c r="E133" s="9"/>
      <c r="F133" s="19">
        <f>SUM(F127:F132)</f>
        <v>566</v>
      </c>
      <c r="G133" s="19">
        <f>SUM(G127:G132)</f>
        <v>22</v>
      </c>
      <c r="H133" s="19">
        <f>SUM(H127:H132)</f>
        <v>23</v>
      </c>
      <c r="I133" s="19">
        <f>SUM(I127:I132)</f>
        <v>40</v>
      </c>
      <c r="J133" s="19">
        <f>SUM(J127:J132)</f>
        <v>565</v>
      </c>
      <c r="K133" s="25"/>
      <c r="L133" s="19">
        <f>SUM(L127:L132)</f>
        <v>70</v>
      </c>
    </row>
    <row r="134" spans="1:12" ht="15" x14ac:dyDescent="0.25">
      <c r="A134" s="23">
        <v>2</v>
      </c>
      <c r="B134" s="15">
        <v>1</v>
      </c>
      <c r="C134" s="11" t="s">
        <v>99</v>
      </c>
      <c r="D134" s="18" t="s">
        <v>26</v>
      </c>
      <c r="E134" s="9" t="s">
        <v>92</v>
      </c>
      <c r="F134" s="19">
        <v>30</v>
      </c>
      <c r="G134" s="19">
        <v>3</v>
      </c>
      <c r="H134" s="19">
        <v>1</v>
      </c>
      <c r="I134" s="19">
        <v>16</v>
      </c>
      <c r="J134" s="19">
        <v>176</v>
      </c>
      <c r="K134" s="25"/>
      <c r="L134" s="19">
        <v>7.17</v>
      </c>
    </row>
    <row r="135" spans="1:12" ht="15" x14ac:dyDescent="0.25">
      <c r="A135" s="23"/>
      <c r="B135" s="15"/>
      <c r="C135" s="11"/>
      <c r="D135" s="18" t="s">
        <v>87</v>
      </c>
      <c r="E135" s="9" t="s">
        <v>134</v>
      </c>
      <c r="F135" s="19">
        <v>90</v>
      </c>
      <c r="G135" s="19">
        <v>9</v>
      </c>
      <c r="H135" s="19">
        <v>4</v>
      </c>
      <c r="I135" s="19">
        <v>2</v>
      </c>
      <c r="J135" s="19">
        <v>83</v>
      </c>
      <c r="K135" s="25" t="s">
        <v>56</v>
      </c>
      <c r="L135" s="19">
        <v>30.06</v>
      </c>
    </row>
    <row r="136" spans="1:12" ht="15" x14ac:dyDescent="0.25">
      <c r="A136" s="23"/>
      <c r="B136" s="15"/>
      <c r="C136" s="11"/>
      <c r="D136" s="18" t="s">
        <v>29</v>
      </c>
      <c r="E136" s="9" t="s">
        <v>135</v>
      </c>
      <c r="F136" s="19">
        <v>150</v>
      </c>
      <c r="G136" s="19">
        <v>3</v>
      </c>
      <c r="H136" s="19">
        <v>5</v>
      </c>
      <c r="I136" s="19">
        <v>38</v>
      </c>
      <c r="J136" s="19">
        <v>213</v>
      </c>
      <c r="K136" s="25" t="s">
        <v>58</v>
      </c>
      <c r="L136" s="19">
        <v>12.92</v>
      </c>
    </row>
    <row r="137" spans="1:12" ht="15" x14ac:dyDescent="0.25">
      <c r="A137" s="23"/>
      <c r="B137" s="15"/>
      <c r="C137" s="11"/>
      <c r="D137" s="18" t="s">
        <v>30</v>
      </c>
      <c r="E137" s="9" t="s">
        <v>169</v>
      </c>
      <c r="F137" s="19">
        <v>200</v>
      </c>
      <c r="G137" s="19">
        <v>0</v>
      </c>
      <c r="H137" s="19">
        <v>0</v>
      </c>
      <c r="I137" s="19">
        <v>10</v>
      </c>
      <c r="J137" s="19">
        <v>43</v>
      </c>
      <c r="K137" s="25" t="s">
        <v>189</v>
      </c>
      <c r="L137" s="19">
        <v>18.04</v>
      </c>
    </row>
    <row r="138" spans="1:12" ht="15" x14ac:dyDescent="0.25">
      <c r="A138" s="23"/>
      <c r="B138" s="15"/>
      <c r="C138" s="11"/>
      <c r="D138" s="18" t="s">
        <v>103</v>
      </c>
      <c r="E138" s="9" t="s">
        <v>136</v>
      </c>
      <c r="F138" s="19">
        <v>30</v>
      </c>
      <c r="G138" s="19">
        <v>3</v>
      </c>
      <c r="H138" s="19">
        <v>2</v>
      </c>
      <c r="I138" s="19">
        <v>11</v>
      </c>
      <c r="J138" s="19">
        <v>56</v>
      </c>
      <c r="K138" s="25"/>
      <c r="L138" s="19">
        <v>1.81</v>
      </c>
    </row>
    <row r="139" spans="1:12" ht="15" x14ac:dyDescent="0.25">
      <c r="A139" s="23"/>
      <c r="B139" s="15"/>
      <c r="C139" s="11"/>
      <c r="D139" s="18"/>
      <c r="E139" s="9"/>
      <c r="F139" s="19"/>
      <c r="G139" s="19"/>
      <c r="H139" s="19"/>
      <c r="I139" s="19"/>
      <c r="J139" s="19"/>
      <c r="K139" s="25"/>
      <c r="L139" s="19"/>
    </row>
    <row r="140" spans="1:12" ht="15" x14ac:dyDescent="0.25">
      <c r="A140" s="23"/>
      <c r="B140" s="15"/>
      <c r="C140" s="11"/>
      <c r="D140" s="18"/>
      <c r="E140" s="9"/>
      <c r="F140" s="19"/>
      <c r="G140" s="19"/>
      <c r="H140" s="19"/>
      <c r="I140" s="19"/>
      <c r="J140" s="19"/>
      <c r="K140" s="25"/>
      <c r="L140" s="19"/>
    </row>
    <row r="141" spans="1:12" ht="15" x14ac:dyDescent="0.25">
      <c r="A141" s="23"/>
      <c r="B141" s="15"/>
      <c r="C141" s="11"/>
      <c r="D141" s="18" t="s">
        <v>33</v>
      </c>
      <c r="E141" s="9"/>
      <c r="F141" s="19">
        <f>SUM(F134:F140)</f>
        <v>500</v>
      </c>
      <c r="G141" s="19">
        <f>SUM(G134:G140)</f>
        <v>18</v>
      </c>
      <c r="H141" s="19">
        <f>SUM(H134:H140)</f>
        <v>12</v>
      </c>
      <c r="I141" s="19">
        <f>SUM(I134:I140)</f>
        <v>77</v>
      </c>
      <c r="J141" s="19">
        <f>SUM(J134:J140)</f>
        <v>571</v>
      </c>
      <c r="K141" s="25"/>
      <c r="L141" s="19">
        <v>70</v>
      </c>
    </row>
    <row r="142" spans="1:12" ht="15" x14ac:dyDescent="0.25">
      <c r="A142" s="26">
        <f>A127</f>
        <v>2</v>
      </c>
      <c r="B142" s="13">
        <f>B127</f>
        <v>1</v>
      </c>
      <c r="C142" s="10" t="s">
        <v>25</v>
      </c>
      <c r="D142" s="7" t="s">
        <v>26</v>
      </c>
      <c r="E142" s="42" t="s">
        <v>137</v>
      </c>
      <c r="F142" s="43">
        <v>20</v>
      </c>
      <c r="G142" s="43">
        <v>0</v>
      </c>
      <c r="H142" s="43">
        <v>0</v>
      </c>
      <c r="I142" s="43">
        <v>2</v>
      </c>
      <c r="J142" s="43">
        <v>8</v>
      </c>
      <c r="K142" s="44" t="s">
        <v>187</v>
      </c>
      <c r="L142" s="43"/>
    </row>
    <row r="143" spans="1:12" ht="15" x14ac:dyDescent="0.25">
      <c r="A143" s="23"/>
      <c r="B143" s="15"/>
      <c r="C143" s="11"/>
      <c r="D143" s="7" t="s">
        <v>27</v>
      </c>
      <c r="E143" s="42" t="s">
        <v>138</v>
      </c>
      <c r="F143" s="43">
        <v>200</v>
      </c>
      <c r="G143" s="43">
        <v>7</v>
      </c>
      <c r="H143" s="43">
        <v>4</v>
      </c>
      <c r="I143" s="43">
        <v>18</v>
      </c>
      <c r="J143" s="43">
        <v>14</v>
      </c>
      <c r="K143" s="44" t="s">
        <v>206</v>
      </c>
      <c r="L143" s="43">
        <v>6.98</v>
      </c>
    </row>
    <row r="144" spans="1:12" ht="15" x14ac:dyDescent="0.25">
      <c r="A144" s="23"/>
      <c r="B144" s="15"/>
      <c r="C144" s="11"/>
      <c r="D144" s="7" t="s">
        <v>28</v>
      </c>
      <c r="E144" s="42" t="s">
        <v>81</v>
      </c>
      <c r="F144" s="43">
        <v>96</v>
      </c>
      <c r="G144" s="43">
        <v>20</v>
      </c>
      <c r="H144" s="43">
        <v>10</v>
      </c>
      <c r="I144" s="43">
        <v>13</v>
      </c>
      <c r="J144" s="43">
        <v>220</v>
      </c>
      <c r="K144" s="44" t="s">
        <v>64</v>
      </c>
      <c r="L144" s="43">
        <v>45.99</v>
      </c>
    </row>
    <row r="145" spans="1:12" ht="15" x14ac:dyDescent="0.25">
      <c r="A145" s="23"/>
      <c r="B145" s="15"/>
      <c r="C145" s="11"/>
      <c r="D145" s="7" t="s">
        <v>29</v>
      </c>
      <c r="E145" s="42" t="s">
        <v>82</v>
      </c>
      <c r="F145" s="43">
        <v>150</v>
      </c>
      <c r="G145" s="43">
        <v>5</v>
      </c>
      <c r="H145" s="43">
        <v>5</v>
      </c>
      <c r="I145" s="43">
        <v>35</v>
      </c>
      <c r="J145" s="43">
        <v>208</v>
      </c>
      <c r="K145" s="44" t="s">
        <v>50</v>
      </c>
      <c r="L145" s="43">
        <v>7.67</v>
      </c>
    </row>
    <row r="146" spans="1:12" ht="15" x14ac:dyDescent="0.25">
      <c r="A146" s="23"/>
      <c r="B146" s="15"/>
      <c r="C146" s="11"/>
      <c r="D146" s="7" t="s">
        <v>30</v>
      </c>
      <c r="E146" s="42" t="s">
        <v>65</v>
      </c>
      <c r="F146" s="43">
        <v>200</v>
      </c>
      <c r="G146" s="43">
        <v>0</v>
      </c>
      <c r="H146" s="43">
        <v>0</v>
      </c>
      <c r="I146" s="43">
        <v>7</v>
      </c>
      <c r="J146" s="43">
        <v>29</v>
      </c>
      <c r="K146" s="44" t="s">
        <v>66</v>
      </c>
      <c r="L146" s="43">
        <v>7.62</v>
      </c>
    </row>
    <row r="147" spans="1:12" ht="15" x14ac:dyDescent="0.25">
      <c r="A147" s="23"/>
      <c r="B147" s="15"/>
      <c r="C147" s="11"/>
      <c r="D147" s="7" t="s">
        <v>31</v>
      </c>
      <c r="E147" s="42" t="s">
        <v>53</v>
      </c>
      <c r="F147" s="43">
        <v>28</v>
      </c>
      <c r="G147" s="43">
        <v>2</v>
      </c>
      <c r="H147" s="43">
        <v>2</v>
      </c>
      <c r="I147" s="43">
        <v>11</v>
      </c>
      <c r="J147" s="43">
        <v>56</v>
      </c>
      <c r="K147" s="44"/>
      <c r="L147" s="43">
        <v>1.74</v>
      </c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SUM(F142:F148)</f>
        <v>694</v>
      </c>
      <c r="G149" s="19">
        <f>SUM(G142:G148)</f>
        <v>34</v>
      </c>
      <c r="H149" s="19">
        <f>SUM(H142:H148)</f>
        <v>21</v>
      </c>
      <c r="I149" s="19">
        <f>SUM(I142:I148)</f>
        <v>86</v>
      </c>
      <c r="J149" s="19">
        <f>SUM(J142:J148)</f>
        <v>535</v>
      </c>
      <c r="K149" s="25"/>
      <c r="L149" s="19">
        <f>SUM(L142:L148)</f>
        <v>70</v>
      </c>
    </row>
    <row r="150" spans="1:12" ht="15" x14ac:dyDescent="0.2">
      <c r="A150" s="29">
        <f>A127</f>
        <v>2</v>
      </c>
      <c r="B150" s="30">
        <f>B127</f>
        <v>1</v>
      </c>
      <c r="C150" s="54" t="s">
        <v>4</v>
      </c>
      <c r="D150" s="55"/>
      <c r="E150" s="31"/>
      <c r="F150" s="32">
        <f>F133+F149</f>
        <v>1260</v>
      </c>
      <c r="G150" s="32">
        <f>G133+G149</f>
        <v>56</v>
      </c>
      <c r="H150" s="32">
        <f>H133+H149</f>
        <v>44</v>
      </c>
      <c r="I150" s="32">
        <f>I133+I149</f>
        <v>126</v>
      </c>
      <c r="J150" s="32">
        <f>J133+J149</f>
        <v>1100</v>
      </c>
      <c r="K150" s="32"/>
      <c r="L150" s="32">
        <f>L133+L149</f>
        <v>140</v>
      </c>
    </row>
    <row r="151" spans="1:12" ht="15" x14ac:dyDescent="0.25">
      <c r="A151" s="14">
        <v>2</v>
      </c>
      <c r="B151" s="15">
        <v>2</v>
      </c>
      <c r="C151" s="22" t="s">
        <v>20</v>
      </c>
      <c r="D151" s="5" t="s">
        <v>21</v>
      </c>
      <c r="E151" s="39" t="s">
        <v>139</v>
      </c>
      <c r="F151" s="40">
        <v>150</v>
      </c>
      <c r="G151" s="40">
        <v>24</v>
      </c>
      <c r="H151" s="40">
        <v>16</v>
      </c>
      <c r="I151" s="40">
        <v>22</v>
      </c>
      <c r="J151" s="40">
        <v>332</v>
      </c>
      <c r="K151" s="41" t="s">
        <v>79</v>
      </c>
      <c r="L151" s="40">
        <v>45.54</v>
      </c>
    </row>
    <row r="152" spans="1:12" ht="15" x14ac:dyDescent="0.25">
      <c r="A152" s="14"/>
      <c r="B152" s="15"/>
      <c r="C152" s="11"/>
      <c r="D152" s="6"/>
      <c r="E152" s="42" t="s">
        <v>43</v>
      </c>
      <c r="F152" s="43">
        <v>30</v>
      </c>
      <c r="G152" s="43">
        <v>7</v>
      </c>
      <c r="H152" s="43">
        <v>9</v>
      </c>
      <c r="I152" s="43">
        <v>0</v>
      </c>
      <c r="J152" s="43">
        <v>108</v>
      </c>
      <c r="K152" s="44" t="s">
        <v>179</v>
      </c>
      <c r="L152" s="43">
        <v>14.13</v>
      </c>
    </row>
    <row r="153" spans="1:12" ht="15" x14ac:dyDescent="0.25">
      <c r="A153" s="14"/>
      <c r="B153" s="15"/>
      <c r="C153" s="11"/>
      <c r="D153" s="7" t="s">
        <v>22</v>
      </c>
      <c r="E153" s="42" t="s">
        <v>140</v>
      </c>
      <c r="F153" s="43">
        <v>200</v>
      </c>
      <c r="G153" s="43">
        <v>4</v>
      </c>
      <c r="H153" s="43">
        <v>4</v>
      </c>
      <c r="I153" s="43">
        <v>11</v>
      </c>
      <c r="J153" s="43">
        <v>91</v>
      </c>
      <c r="K153" s="44" t="s">
        <v>207</v>
      </c>
      <c r="L153" s="43">
        <v>8.09</v>
      </c>
    </row>
    <row r="154" spans="1:12" ht="15" x14ac:dyDescent="0.25">
      <c r="A154" s="14"/>
      <c r="B154" s="15"/>
      <c r="C154" s="11"/>
      <c r="D154" s="7" t="s">
        <v>23</v>
      </c>
      <c r="E154" s="42" t="s">
        <v>53</v>
      </c>
      <c r="F154" s="43">
        <v>28</v>
      </c>
      <c r="G154" s="43">
        <v>2</v>
      </c>
      <c r="H154" s="43">
        <v>0</v>
      </c>
      <c r="I154" s="43">
        <v>11</v>
      </c>
      <c r="J154" s="43">
        <v>56</v>
      </c>
      <c r="K154" s="44"/>
      <c r="L154" s="43">
        <v>2.2400000000000002</v>
      </c>
    </row>
    <row r="155" spans="1:12" ht="15" x14ac:dyDescent="0.25">
      <c r="A155" s="14"/>
      <c r="B155" s="15"/>
      <c r="C155" s="11"/>
      <c r="D155" s="7" t="s">
        <v>24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14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16"/>
      <c r="B157" s="17"/>
      <c r="C157" s="8"/>
      <c r="D157" s="18" t="s">
        <v>33</v>
      </c>
      <c r="E157" s="9"/>
      <c r="F157" s="19">
        <f>SUM(F151:F156)</f>
        <v>408</v>
      </c>
      <c r="G157" s="19">
        <f>SUM(G151:G156)</f>
        <v>37</v>
      </c>
      <c r="H157" s="19">
        <f>SUM(H151:H156)</f>
        <v>29</v>
      </c>
      <c r="I157" s="19">
        <f>SUM(I151:I156)</f>
        <v>44</v>
      </c>
      <c r="J157" s="19">
        <f>SUM(J151:J156)</f>
        <v>587</v>
      </c>
      <c r="K157" s="25"/>
      <c r="L157" s="19">
        <f>SUM(L151:L156)</f>
        <v>70</v>
      </c>
    </row>
    <row r="158" spans="1:12" ht="15" x14ac:dyDescent="0.25">
      <c r="A158" s="14"/>
      <c r="B158" s="15"/>
      <c r="C158" s="11"/>
      <c r="D158" s="18" t="s">
        <v>26</v>
      </c>
      <c r="E158" s="9" t="s">
        <v>168</v>
      </c>
      <c r="F158" s="19">
        <v>20</v>
      </c>
      <c r="G158" s="19">
        <v>3</v>
      </c>
      <c r="H158" s="19">
        <v>0</v>
      </c>
      <c r="I158" s="19">
        <v>6</v>
      </c>
      <c r="J158" s="19">
        <v>35</v>
      </c>
      <c r="K158" s="25"/>
      <c r="L158" s="19">
        <v>5.01</v>
      </c>
    </row>
    <row r="159" spans="1:12" ht="15" x14ac:dyDescent="0.25">
      <c r="A159" s="14">
        <v>2</v>
      </c>
      <c r="B159" s="15">
        <v>2</v>
      </c>
      <c r="C159" s="11" t="s">
        <v>99</v>
      </c>
      <c r="D159" s="18" t="s">
        <v>87</v>
      </c>
      <c r="E159" s="9" t="s">
        <v>141</v>
      </c>
      <c r="F159" s="19">
        <v>90</v>
      </c>
      <c r="G159" s="19">
        <v>14</v>
      </c>
      <c r="H159" s="19">
        <v>12</v>
      </c>
      <c r="I159" s="19">
        <v>6</v>
      </c>
      <c r="J159" s="19">
        <v>188</v>
      </c>
      <c r="K159" s="25" t="s">
        <v>208</v>
      </c>
      <c r="L159" s="19">
        <v>45.57</v>
      </c>
    </row>
    <row r="160" spans="1:12" ht="15" x14ac:dyDescent="0.25">
      <c r="A160" s="14"/>
      <c r="B160" s="15"/>
      <c r="C160" s="11"/>
      <c r="D160" s="18" t="s">
        <v>29</v>
      </c>
      <c r="E160" s="9" t="s">
        <v>95</v>
      </c>
      <c r="F160" s="19">
        <v>150</v>
      </c>
      <c r="G160" s="19">
        <v>8</v>
      </c>
      <c r="H160" s="19">
        <v>6</v>
      </c>
      <c r="I160" s="19">
        <v>42</v>
      </c>
      <c r="J160" s="19">
        <v>262</v>
      </c>
      <c r="K160" s="25" t="s">
        <v>45</v>
      </c>
      <c r="L160" s="19">
        <v>9.15</v>
      </c>
    </row>
    <row r="161" spans="1:12" ht="15" x14ac:dyDescent="0.25">
      <c r="A161" s="14"/>
      <c r="B161" s="15"/>
      <c r="C161" s="11"/>
      <c r="D161" s="18" t="s">
        <v>30</v>
      </c>
      <c r="E161" s="9" t="s">
        <v>142</v>
      </c>
      <c r="F161" s="19">
        <v>200</v>
      </c>
      <c r="G161" s="19">
        <v>0</v>
      </c>
      <c r="H161" s="19">
        <v>0</v>
      </c>
      <c r="I161" s="19">
        <v>10</v>
      </c>
      <c r="J161" s="19">
        <v>43</v>
      </c>
      <c r="K161" s="25" t="s">
        <v>209</v>
      </c>
      <c r="L161" s="19">
        <v>7.99</v>
      </c>
    </row>
    <row r="162" spans="1:12" ht="15" x14ac:dyDescent="0.25">
      <c r="A162" s="14"/>
      <c r="B162" s="15"/>
      <c r="C162" s="11"/>
      <c r="D162" s="18" t="s">
        <v>103</v>
      </c>
      <c r="E162" s="9" t="s">
        <v>53</v>
      </c>
      <c r="F162" s="19">
        <v>30</v>
      </c>
      <c r="G162" s="19">
        <v>2</v>
      </c>
      <c r="H162" s="19">
        <v>0</v>
      </c>
      <c r="I162" s="19">
        <v>11</v>
      </c>
      <c r="J162" s="19">
        <v>56</v>
      </c>
      <c r="K162" s="25"/>
      <c r="L162" s="19">
        <v>2.2799999999999998</v>
      </c>
    </row>
    <row r="163" spans="1:12" ht="15" x14ac:dyDescent="0.25">
      <c r="A163" s="14"/>
      <c r="B163" s="15"/>
      <c r="C163" s="11"/>
      <c r="D163" s="18"/>
      <c r="E163" s="9"/>
      <c r="F163" s="19"/>
      <c r="G163" s="19"/>
      <c r="H163" s="19"/>
      <c r="I163" s="19"/>
      <c r="J163" s="19"/>
      <c r="K163" s="25"/>
      <c r="L163" s="19"/>
    </row>
    <row r="164" spans="1:12" ht="15" x14ac:dyDescent="0.25">
      <c r="A164" s="14"/>
      <c r="B164" s="15"/>
      <c r="C164" s="11"/>
      <c r="D164" s="18" t="s">
        <v>33</v>
      </c>
      <c r="E164" s="9"/>
      <c r="F164" s="19">
        <f>SUM(F158:F163)</f>
        <v>490</v>
      </c>
      <c r="G164" s="19">
        <f>SUM(G158:G163)</f>
        <v>27</v>
      </c>
      <c r="H164" s="19">
        <f>SUM(H158:H163)</f>
        <v>18</v>
      </c>
      <c r="I164" s="19">
        <f>SUM(I158:I163)</f>
        <v>75</v>
      </c>
      <c r="J164" s="19">
        <f>SUM(J158:J163)</f>
        <v>584</v>
      </c>
      <c r="K164" s="25"/>
      <c r="L164" s="19">
        <v>70</v>
      </c>
    </row>
    <row r="165" spans="1:12" ht="15" x14ac:dyDescent="0.25">
      <c r="A165" s="13">
        <f>A151</f>
        <v>2</v>
      </c>
      <c r="B165" s="13">
        <f>B151</f>
        <v>2</v>
      </c>
      <c r="C165" s="10" t="s">
        <v>25</v>
      </c>
      <c r="D165" s="7" t="s">
        <v>26</v>
      </c>
      <c r="E165" s="42" t="s">
        <v>46</v>
      </c>
      <c r="F165" s="43">
        <v>30</v>
      </c>
      <c r="G165" s="43">
        <v>0</v>
      </c>
      <c r="H165" s="43">
        <v>0</v>
      </c>
      <c r="I165" s="43">
        <v>1</v>
      </c>
      <c r="J165" s="43">
        <v>4</v>
      </c>
      <c r="K165" s="44" t="s">
        <v>187</v>
      </c>
      <c r="L165" s="43">
        <v>7.31</v>
      </c>
    </row>
    <row r="166" spans="1:12" ht="15" x14ac:dyDescent="0.25">
      <c r="A166" s="14"/>
      <c r="B166" s="15"/>
      <c r="C166" s="11"/>
      <c r="D166" s="7" t="s">
        <v>27</v>
      </c>
      <c r="E166" s="42" t="s">
        <v>143</v>
      </c>
      <c r="F166" s="43">
        <v>200</v>
      </c>
      <c r="G166" s="43">
        <v>2</v>
      </c>
      <c r="H166" s="43">
        <v>2</v>
      </c>
      <c r="I166" s="43">
        <v>21</v>
      </c>
      <c r="J166" s="43">
        <v>111</v>
      </c>
      <c r="K166" s="44" t="s">
        <v>210</v>
      </c>
      <c r="L166" s="43">
        <v>5.66</v>
      </c>
    </row>
    <row r="167" spans="1:12" ht="15" x14ac:dyDescent="0.25">
      <c r="A167" s="14"/>
      <c r="B167" s="15"/>
      <c r="C167" s="11"/>
      <c r="D167" s="7" t="s">
        <v>28</v>
      </c>
      <c r="E167" s="42" t="s">
        <v>144</v>
      </c>
      <c r="F167" s="43">
        <v>100</v>
      </c>
      <c r="G167" s="43">
        <v>10</v>
      </c>
      <c r="H167" s="43">
        <v>5</v>
      </c>
      <c r="I167" s="43">
        <v>5</v>
      </c>
      <c r="J167" s="43">
        <v>102</v>
      </c>
      <c r="K167" s="44" t="s">
        <v>211</v>
      </c>
      <c r="L167" s="43">
        <v>30.06</v>
      </c>
    </row>
    <row r="168" spans="1:12" ht="15" x14ac:dyDescent="0.25">
      <c r="A168" s="14"/>
      <c r="B168" s="15"/>
      <c r="C168" s="11"/>
      <c r="D168" s="7" t="s">
        <v>29</v>
      </c>
      <c r="E168" s="42" t="s">
        <v>89</v>
      </c>
      <c r="F168" s="43">
        <v>150</v>
      </c>
      <c r="G168" s="43">
        <v>3</v>
      </c>
      <c r="H168" s="43">
        <v>6</v>
      </c>
      <c r="I168" s="43">
        <v>24</v>
      </c>
      <c r="J168" s="43">
        <v>158</v>
      </c>
      <c r="K168" s="44" t="s">
        <v>59</v>
      </c>
      <c r="L168" s="43">
        <v>11.88</v>
      </c>
    </row>
    <row r="169" spans="1:12" ht="15" x14ac:dyDescent="0.25">
      <c r="A169" s="14"/>
      <c r="B169" s="15"/>
      <c r="C169" s="11"/>
      <c r="D169" s="7" t="s">
        <v>30</v>
      </c>
      <c r="E169" s="42" t="s">
        <v>145</v>
      </c>
      <c r="F169" s="43">
        <v>200</v>
      </c>
      <c r="G169" s="43">
        <v>0</v>
      </c>
      <c r="H169" s="43">
        <v>0</v>
      </c>
      <c r="I169" s="43">
        <v>10</v>
      </c>
      <c r="J169" s="43">
        <v>43</v>
      </c>
      <c r="K169" s="44" t="s">
        <v>62</v>
      </c>
      <c r="L169" s="43">
        <v>12.27</v>
      </c>
    </row>
    <row r="170" spans="1:12" ht="15" x14ac:dyDescent="0.25">
      <c r="A170" s="14"/>
      <c r="B170" s="15"/>
      <c r="C170" s="11"/>
      <c r="D170" s="7" t="s">
        <v>31</v>
      </c>
      <c r="E170" s="42" t="s">
        <v>42</v>
      </c>
      <c r="F170" s="43">
        <v>30</v>
      </c>
      <c r="G170" s="43">
        <v>2</v>
      </c>
      <c r="H170" s="43">
        <v>0</v>
      </c>
      <c r="I170" s="43">
        <v>15</v>
      </c>
      <c r="J170" s="43">
        <v>73</v>
      </c>
      <c r="K170" s="44"/>
      <c r="L170" s="43">
        <v>2.82</v>
      </c>
    </row>
    <row r="171" spans="1:12" ht="15" x14ac:dyDescent="0.25">
      <c r="A171" s="14"/>
      <c r="B171" s="15"/>
      <c r="C171" s="11"/>
      <c r="D171" s="7" t="s">
        <v>32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14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14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16"/>
      <c r="B174" s="17"/>
      <c r="C174" s="8"/>
      <c r="D174" s="18" t="s">
        <v>33</v>
      </c>
      <c r="E174" s="9"/>
      <c r="F174" s="19">
        <f>SUM(F165:F173)</f>
        <v>710</v>
      </c>
      <c r="G174" s="19">
        <f t="shared" ref="G174:J174" si="28">SUM(G165:G173)</f>
        <v>17</v>
      </c>
      <c r="H174" s="19">
        <f t="shared" si="28"/>
        <v>13</v>
      </c>
      <c r="I174" s="19">
        <f t="shared" si="28"/>
        <v>76</v>
      </c>
      <c r="J174" s="19">
        <f t="shared" si="28"/>
        <v>491</v>
      </c>
      <c r="K174" s="25"/>
      <c r="L174" s="19">
        <f t="shared" ref="L174" si="29">SUM(L165:L173)</f>
        <v>70</v>
      </c>
    </row>
    <row r="175" spans="1:12" ht="15" x14ac:dyDescent="0.2">
      <c r="A175" s="33">
        <f>A151</f>
        <v>2</v>
      </c>
      <c r="B175" s="33">
        <f>B151</f>
        <v>2</v>
      </c>
      <c r="C175" s="54" t="s">
        <v>4</v>
      </c>
      <c r="D175" s="55"/>
      <c r="E175" s="31"/>
      <c r="F175" s="32">
        <f>F157+F174</f>
        <v>1118</v>
      </c>
      <c r="G175" s="32">
        <f t="shared" ref="G175" si="30">G157+G174</f>
        <v>54</v>
      </c>
      <c r="H175" s="32">
        <f t="shared" ref="H175" si="31">H157+H174</f>
        <v>42</v>
      </c>
      <c r="I175" s="32">
        <f t="shared" ref="I175" si="32">I157+I174</f>
        <v>120</v>
      </c>
      <c r="J175" s="32">
        <f t="shared" ref="J175:L175" si="33">J157+J174</f>
        <v>1078</v>
      </c>
      <c r="K175" s="32"/>
      <c r="L175" s="32">
        <f t="shared" si="33"/>
        <v>140</v>
      </c>
    </row>
    <row r="176" spans="1:12" ht="15" x14ac:dyDescent="0.25">
      <c r="A176" s="20">
        <v>2</v>
      </c>
      <c r="B176" s="21">
        <v>3</v>
      </c>
      <c r="C176" s="22" t="s">
        <v>20</v>
      </c>
      <c r="D176" s="5" t="s">
        <v>21</v>
      </c>
      <c r="E176" s="39" t="s">
        <v>146</v>
      </c>
      <c r="F176" s="40">
        <v>210</v>
      </c>
      <c r="G176" s="40">
        <v>27</v>
      </c>
      <c r="H176" s="40">
        <v>8</v>
      </c>
      <c r="I176" s="40">
        <v>32</v>
      </c>
      <c r="J176" s="40">
        <v>314</v>
      </c>
      <c r="K176" s="41" t="s">
        <v>68</v>
      </c>
      <c r="L176" s="40">
        <v>20.98</v>
      </c>
    </row>
    <row r="177" spans="1:12" ht="15" x14ac:dyDescent="0.25">
      <c r="A177" s="23"/>
      <c r="B177" s="15"/>
      <c r="C177" s="11"/>
      <c r="D177" s="6"/>
      <c r="E177" s="42" t="s">
        <v>85</v>
      </c>
      <c r="F177" s="43">
        <v>70</v>
      </c>
      <c r="G177" s="43">
        <v>0</v>
      </c>
      <c r="H177" s="43">
        <v>0</v>
      </c>
      <c r="I177" s="43">
        <v>2</v>
      </c>
      <c r="J177" s="43">
        <v>5</v>
      </c>
      <c r="K177" s="44"/>
      <c r="L177" s="43">
        <v>27.35</v>
      </c>
    </row>
    <row r="178" spans="1:12" ht="15" x14ac:dyDescent="0.25">
      <c r="A178" s="23"/>
      <c r="B178" s="15"/>
      <c r="C178" s="11"/>
      <c r="D178" s="7" t="s">
        <v>22</v>
      </c>
      <c r="E178" s="42" t="s">
        <v>109</v>
      </c>
      <c r="F178" s="43">
        <v>200</v>
      </c>
      <c r="G178" s="43">
        <v>0</v>
      </c>
      <c r="H178" s="43">
        <v>0</v>
      </c>
      <c r="I178" s="43">
        <v>7</v>
      </c>
      <c r="J178" s="43">
        <v>28</v>
      </c>
      <c r="K178" s="44" t="s">
        <v>75</v>
      </c>
      <c r="L178" s="43">
        <v>3.68</v>
      </c>
    </row>
    <row r="179" spans="1:12" ht="15" x14ac:dyDescent="0.25">
      <c r="A179" s="23"/>
      <c r="B179" s="15"/>
      <c r="C179" s="11"/>
      <c r="D179" s="7" t="s">
        <v>24</v>
      </c>
      <c r="E179" s="42" t="s">
        <v>165</v>
      </c>
      <c r="F179" s="43">
        <v>143</v>
      </c>
      <c r="G179" s="43">
        <v>0</v>
      </c>
      <c r="H179" s="43">
        <v>0</v>
      </c>
      <c r="I179" s="43">
        <v>10</v>
      </c>
      <c r="J179" s="43">
        <v>47</v>
      </c>
      <c r="K179" s="44"/>
      <c r="L179" s="43">
        <v>17.989999999999998</v>
      </c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SUM(F176:F181)</f>
        <v>623</v>
      </c>
      <c r="G182" s="19">
        <f>SUM(G176:G181)</f>
        <v>27</v>
      </c>
      <c r="H182" s="19">
        <f>SUM(H176:H181)</f>
        <v>8</v>
      </c>
      <c r="I182" s="19">
        <f>SUM(I176:I181)</f>
        <v>51</v>
      </c>
      <c r="J182" s="19">
        <f>SUM(J176:J181)</f>
        <v>394</v>
      </c>
      <c r="K182" s="25"/>
      <c r="L182" s="19">
        <f t="shared" ref="L182" si="34">SUM(L176:L181)</f>
        <v>70</v>
      </c>
    </row>
    <row r="183" spans="1:12" ht="15" x14ac:dyDescent="0.25">
      <c r="A183" s="23"/>
      <c r="B183" s="15"/>
      <c r="C183" s="11"/>
      <c r="D183" s="18" t="s">
        <v>87</v>
      </c>
      <c r="E183" s="9" t="s">
        <v>147</v>
      </c>
      <c r="F183" s="19">
        <v>180</v>
      </c>
      <c r="G183" s="19">
        <v>15</v>
      </c>
      <c r="H183" s="19">
        <v>13</v>
      </c>
      <c r="I183" s="19">
        <v>40</v>
      </c>
      <c r="J183" s="19">
        <v>341</v>
      </c>
      <c r="K183" s="25" t="s">
        <v>68</v>
      </c>
      <c r="L183" s="19">
        <v>60.09</v>
      </c>
    </row>
    <row r="184" spans="1:12" ht="15" x14ac:dyDescent="0.25">
      <c r="A184" s="23"/>
      <c r="B184" s="15"/>
      <c r="C184" s="11"/>
      <c r="D184" s="18" t="s">
        <v>30</v>
      </c>
      <c r="E184" s="9" t="s">
        <v>148</v>
      </c>
      <c r="F184" s="19">
        <v>200</v>
      </c>
      <c r="G184" s="19">
        <v>0</v>
      </c>
      <c r="H184" s="19">
        <v>0</v>
      </c>
      <c r="I184" s="19">
        <v>10</v>
      </c>
      <c r="J184" s="19">
        <v>43</v>
      </c>
      <c r="K184" s="25" t="s">
        <v>62</v>
      </c>
      <c r="L184" s="19">
        <v>7.5</v>
      </c>
    </row>
    <row r="185" spans="1:12" ht="15" x14ac:dyDescent="0.25">
      <c r="A185" s="23"/>
      <c r="B185" s="15"/>
      <c r="C185" s="11"/>
      <c r="D185" s="18" t="s">
        <v>103</v>
      </c>
      <c r="E185" s="9" t="s">
        <v>53</v>
      </c>
      <c r="F185" s="19">
        <v>30</v>
      </c>
      <c r="G185" s="19">
        <v>2</v>
      </c>
      <c r="H185" s="19">
        <v>0</v>
      </c>
      <c r="I185" s="19">
        <v>15</v>
      </c>
      <c r="J185" s="19">
        <v>73</v>
      </c>
      <c r="K185" s="25"/>
      <c r="L185" s="19">
        <v>2.41</v>
      </c>
    </row>
    <row r="186" spans="1:12" ht="15" x14ac:dyDescent="0.25">
      <c r="A186" s="23"/>
      <c r="B186" s="15"/>
      <c r="C186" s="11"/>
      <c r="D186" s="18"/>
      <c r="E186" s="9"/>
      <c r="F186" s="19"/>
      <c r="G186" s="19"/>
      <c r="H186" s="19"/>
      <c r="I186" s="19"/>
      <c r="J186" s="19"/>
      <c r="K186" s="25"/>
      <c r="L186" s="19"/>
    </row>
    <row r="187" spans="1:12" ht="15" x14ac:dyDescent="0.25">
      <c r="A187" s="23"/>
      <c r="B187" s="15"/>
      <c r="C187" s="11"/>
      <c r="D187" s="18" t="s">
        <v>33</v>
      </c>
      <c r="E187" s="9"/>
      <c r="F187" s="19"/>
      <c r="G187" s="19">
        <f>SUM(G183:G186)</f>
        <v>17</v>
      </c>
      <c r="H187" s="19">
        <f>SUM(H183:H186)</f>
        <v>13</v>
      </c>
      <c r="I187" s="19">
        <f>SUM(I183:I186)</f>
        <v>65</v>
      </c>
      <c r="J187" s="19">
        <f>SUM(J183:J186)</f>
        <v>457</v>
      </c>
      <c r="K187" s="25"/>
      <c r="L187" s="19">
        <v>70</v>
      </c>
    </row>
    <row r="188" spans="1:12" ht="15" x14ac:dyDescent="0.25">
      <c r="A188" s="26">
        <f>A176</f>
        <v>2</v>
      </c>
      <c r="B188" s="13">
        <f>B176</f>
        <v>3</v>
      </c>
      <c r="C188" s="10" t="s">
        <v>25</v>
      </c>
      <c r="D188" s="7" t="s">
        <v>26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27</v>
      </c>
      <c r="E189" s="42" t="s">
        <v>127</v>
      </c>
      <c r="F189" s="43">
        <v>200</v>
      </c>
      <c r="G189" s="43">
        <v>5</v>
      </c>
      <c r="H189" s="43">
        <v>5</v>
      </c>
      <c r="I189" s="43">
        <v>15</v>
      </c>
      <c r="J189" s="43">
        <v>113</v>
      </c>
      <c r="K189" s="44" t="s">
        <v>48</v>
      </c>
      <c r="L189" s="43">
        <v>8.99</v>
      </c>
    </row>
    <row r="190" spans="1:12" ht="15" x14ac:dyDescent="0.25">
      <c r="A190" s="23"/>
      <c r="B190" s="15"/>
      <c r="C190" s="11"/>
      <c r="D190" s="7" t="s">
        <v>28</v>
      </c>
      <c r="E190" s="42" t="s">
        <v>149</v>
      </c>
      <c r="F190" s="43">
        <v>100</v>
      </c>
      <c r="G190" s="43">
        <v>13</v>
      </c>
      <c r="H190" s="43">
        <v>11</v>
      </c>
      <c r="I190" s="43">
        <v>3</v>
      </c>
      <c r="J190" s="43">
        <v>169</v>
      </c>
      <c r="K190" s="44" t="s">
        <v>208</v>
      </c>
      <c r="L190" s="43">
        <v>43.16</v>
      </c>
    </row>
    <row r="191" spans="1:12" ht="15" x14ac:dyDescent="0.25">
      <c r="A191" s="23"/>
      <c r="B191" s="15"/>
      <c r="C191" s="11"/>
      <c r="D191" s="7" t="s">
        <v>29</v>
      </c>
      <c r="E191" s="42" t="s">
        <v>129</v>
      </c>
      <c r="F191" s="43">
        <v>150</v>
      </c>
      <c r="G191" s="43">
        <v>3</v>
      </c>
      <c r="H191" s="43">
        <v>5</v>
      </c>
      <c r="I191" s="43">
        <v>15</v>
      </c>
      <c r="J191" s="43">
        <v>122</v>
      </c>
      <c r="K191" s="44" t="s">
        <v>205</v>
      </c>
      <c r="L191" s="43">
        <v>10.34</v>
      </c>
    </row>
    <row r="192" spans="1:12" ht="15" x14ac:dyDescent="0.25">
      <c r="A192" s="23"/>
      <c r="B192" s="15"/>
      <c r="C192" s="11"/>
      <c r="D192" s="7" t="s">
        <v>30</v>
      </c>
      <c r="E192" s="42" t="s">
        <v>125</v>
      </c>
      <c r="F192" s="43">
        <v>200</v>
      </c>
      <c r="G192" s="43">
        <v>0</v>
      </c>
      <c r="H192" s="43">
        <v>0</v>
      </c>
      <c r="I192" s="43">
        <v>27</v>
      </c>
      <c r="J192" s="43">
        <v>110</v>
      </c>
      <c r="K192" s="44" t="s">
        <v>69</v>
      </c>
      <c r="L192" s="43">
        <v>5.39</v>
      </c>
    </row>
    <row r="193" spans="1:12" ht="15" x14ac:dyDescent="0.25">
      <c r="A193" s="23"/>
      <c r="B193" s="15"/>
      <c r="C193" s="11"/>
      <c r="D193" s="7" t="s">
        <v>31</v>
      </c>
      <c r="E193" s="42" t="s">
        <v>53</v>
      </c>
      <c r="F193" s="43">
        <v>23</v>
      </c>
      <c r="G193" s="43">
        <v>2</v>
      </c>
      <c r="H193" s="43">
        <v>0</v>
      </c>
      <c r="I193" s="43">
        <v>11</v>
      </c>
      <c r="J193" s="43">
        <v>56</v>
      </c>
      <c r="K193" s="44"/>
      <c r="L193" s="43">
        <v>2.12</v>
      </c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4"/>
      <c r="B196" s="17"/>
      <c r="C196" s="8"/>
      <c r="D196" s="18" t="s">
        <v>33</v>
      </c>
      <c r="E196" s="9"/>
      <c r="F196" s="19">
        <f>SUM(F188:F195)</f>
        <v>673</v>
      </c>
      <c r="G196" s="19">
        <f>SUM(G188:G195)</f>
        <v>23</v>
      </c>
      <c r="H196" s="19">
        <f>SUM(H188:H195)</f>
        <v>21</v>
      </c>
      <c r="I196" s="19">
        <f>SUM(I188:I195)</f>
        <v>71</v>
      </c>
      <c r="J196" s="19">
        <f>SUM(J188:J195)</f>
        <v>570</v>
      </c>
      <c r="K196" s="25"/>
      <c r="L196" s="19">
        <f>SUM(L188:L195)</f>
        <v>70</v>
      </c>
    </row>
    <row r="197" spans="1:12" ht="15" x14ac:dyDescent="0.2">
      <c r="A197" s="29">
        <f>A176</f>
        <v>2</v>
      </c>
      <c r="B197" s="30">
        <f>B176</f>
        <v>3</v>
      </c>
      <c r="C197" s="54" t="s">
        <v>4</v>
      </c>
      <c r="D197" s="55"/>
      <c r="E197" s="31"/>
      <c r="F197" s="32">
        <f>F182+F196</f>
        <v>1296</v>
      </c>
      <c r="G197" s="32">
        <f>G182+G196</f>
        <v>50</v>
      </c>
      <c r="H197" s="32">
        <f>H182+H196</f>
        <v>29</v>
      </c>
      <c r="I197" s="32">
        <f>I182+I196</f>
        <v>122</v>
      </c>
      <c r="J197" s="32">
        <f>J182+J196</f>
        <v>964</v>
      </c>
      <c r="K197" s="32"/>
      <c r="L197" s="32">
        <f>L182+L196</f>
        <v>140</v>
      </c>
    </row>
    <row r="198" spans="1:12" ht="15" x14ac:dyDescent="0.25">
      <c r="A198" s="20">
        <v>2</v>
      </c>
      <c r="B198" s="21">
        <v>4</v>
      </c>
      <c r="C198" s="22" t="s">
        <v>20</v>
      </c>
      <c r="D198" s="5" t="s">
        <v>21</v>
      </c>
      <c r="E198" s="39" t="s">
        <v>152</v>
      </c>
      <c r="F198" s="40">
        <v>210</v>
      </c>
      <c r="G198" s="40">
        <v>23</v>
      </c>
      <c r="H198" s="40">
        <v>27</v>
      </c>
      <c r="I198" s="40">
        <v>93</v>
      </c>
      <c r="J198" s="40">
        <v>226</v>
      </c>
      <c r="K198" s="41" t="s">
        <v>212</v>
      </c>
      <c r="L198" s="40">
        <v>19.760000000000002</v>
      </c>
    </row>
    <row r="199" spans="1:12" ht="15" x14ac:dyDescent="0.25">
      <c r="A199" s="23"/>
      <c r="B199" s="15"/>
      <c r="C199" s="11"/>
      <c r="D199" s="6"/>
      <c r="E199" s="42" t="s">
        <v>151</v>
      </c>
      <c r="F199" s="43">
        <v>60</v>
      </c>
      <c r="G199" s="43">
        <v>4</v>
      </c>
      <c r="H199" s="43">
        <v>7</v>
      </c>
      <c r="I199" s="43">
        <v>7</v>
      </c>
      <c r="J199" s="43">
        <v>118</v>
      </c>
      <c r="K199" s="44" t="s">
        <v>201</v>
      </c>
      <c r="L199" s="43">
        <v>36.17</v>
      </c>
    </row>
    <row r="200" spans="1:12" ht="15" x14ac:dyDescent="0.25">
      <c r="A200" s="23"/>
      <c r="B200" s="15"/>
      <c r="C200" s="11"/>
      <c r="D200" s="7" t="s">
        <v>22</v>
      </c>
      <c r="E200" s="42" t="s">
        <v>153</v>
      </c>
      <c r="F200" s="43">
        <v>200</v>
      </c>
      <c r="G200" s="43">
        <v>2</v>
      </c>
      <c r="H200" s="43">
        <v>1</v>
      </c>
      <c r="I200" s="43">
        <v>9</v>
      </c>
      <c r="J200" s="43">
        <v>51</v>
      </c>
      <c r="K200" s="44" t="s">
        <v>71</v>
      </c>
      <c r="L200" s="43">
        <v>14.07</v>
      </c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SUM(F198:F202)</f>
        <v>470</v>
      </c>
      <c r="G203" s="19">
        <f>SUM(G198:G202)</f>
        <v>29</v>
      </c>
      <c r="H203" s="19">
        <f>SUM(H198:H202)</f>
        <v>35</v>
      </c>
      <c r="I203" s="19">
        <f>SUM(I198:I202)</f>
        <v>109</v>
      </c>
      <c r="J203" s="19">
        <f>SUM(J198:J202)</f>
        <v>395</v>
      </c>
      <c r="K203" s="25"/>
      <c r="L203" s="19">
        <f>SUM(L198:L202)</f>
        <v>70</v>
      </c>
    </row>
    <row r="204" spans="1:12" ht="15" x14ac:dyDescent="0.25">
      <c r="A204" s="23"/>
      <c r="B204" s="15"/>
      <c r="C204" s="11"/>
      <c r="D204" s="18" t="s">
        <v>26</v>
      </c>
      <c r="E204" s="9" t="s">
        <v>167</v>
      </c>
      <c r="F204" s="19">
        <v>42</v>
      </c>
      <c r="G204" s="19">
        <v>0</v>
      </c>
      <c r="H204" s="19">
        <v>0</v>
      </c>
      <c r="I204" s="19">
        <v>2</v>
      </c>
      <c r="J204" s="19">
        <v>11</v>
      </c>
      <c r="K204" s="25" t="s">
        <v>199</v>
      </c>
      <c r="L204" s="19">
        <v>7.31</v>
      </c>
    </row>
    <row r="205" spans="1:12" ht="15" x14ac:dyDescent="0.25">
      <c r="A205" s="23"/>
      <c r="B205" s="15"/>
      <c r="C205" s="11"/>
      <c r="D205" s="18" t="s">
        <v>87</v>
      </c>
      <c r="E205" s="9" t="s">
        <v>154</v>
      </c>
      <c r="F205" s="19">
        <v>90</v>
      </c>
      <c r="G205" s="19">
        <v>14</v>
      </c>
      <c r="H205" s="19">
        <v>4</v>
      </c>
      <c r="I205" s="19">
        <v>9</v>
      </c>
      <c r="J205" s="19">
        <v>128</v>
      </c>
      <c r="K205" s="25" t="s">
        <v>195</v>
      </c>
      <c r="L205" s="19">
        <v>33.07</v>
      </c>
    </row>
    <row r="206" spans="1:12" ht="15" x14ac:dyDescent="0.25">
      <c r="A206" s="23"/>
      <c r="B206" s="15"/>
      <c r="C206" s="11"/>
      <c r="D206" s="18" t="s">
        <v>29</v>
      </c>
      <c r="E206" s="9" t="s">
        <v>118</v>
      </c>
      <c r="F206" s="19">
        <v>150</v>
      </c>
      <c r="G206" s="19">
        <v>4</v>
      </c>
      <c r="H206" s="19">
        <v>5</v>
      </c>
      <c r="I206" s="19">
        <v>31</v>
      </c>
      <c r="J206" s="19">
        <v>190</v>
      </c>
      <c r="K206" s="25" t="s">
        <v>213</v>
      </c>
      <c r="L206" s="19">
        <v>11.03</v>
      </c>
    </row>
    <row r="207" spans="1:12" ht="15" x14ac:dyDescent="0.25">
      <c r="A207" s="23"/>
      <c r="B207" s="15"/>
      <c r="C207" s="11"/>
      <c r="D207" s="18" t="s">
        <v>30</v>
      </c>
      <c r="E207" s="9" t="s">
        <v>155</v>
      </c>
      <c r="F207" s="19">
        <v>200</v>
      </c>
      <c r="G207" s="19">
        <v>0</v>
      </c>
      <c r="H207" s="19">
        <v>0</v>
      </c>
      <c r="I207" s="19">
        <v>11</v>
      </c>
      <c r="J207" s="19">
        <v>46</v>
      </c>
      <c r="K207" s="25" t="s">
        <v>67</v>
      </c>
      <c r="L207" s="19">
        <v>16.440000000000001</v>
      </c>
    </row>
    <row r="208" spans="1:12" ht="15" x14ac:dyDescent="0.25">
      <c r="A208" s="23"/>
      <c r="B208" s="15"/>
      <c r="C208" s="11"/>
      <c r="D208" s="18" t="s">
        <v>103</v>
      </c>
      <c r="E208" s="9" t="s">
        <v>53</v>
      </c>
      <c r="F208" s="19">
        <v>30</v>
      </c>
      <c r="G208" s="19">
        <v>2</v>
      </c>
      <c r="H208" s="19">
        <v>0</v>
      </c>
      <c r="I208" s="19">
        <v>11</v>
      </c>
      <c r="J208" s="19">
        <v>56</v>
      </c>
      <c r="K208" s="25"/>
      <c r="L208" s="19">
        <v>2.15</v>
      </c>
    </row>
    <row r="209" spans="1:12" ht="15" x14ac:dyDescent="0.25">
      <c r="A209" s="23"/>
      <c r="B209" s="15"/>
      <c r="C209" s="11"/>
      <c r="D209" s="18"/>
      <c r="E209" s="9"/>
      <c r="F209" s="19"/>
      <c r="G209" s="19"/>
      <c r="H209" s="19"/>
      <c r="I209" s="19"/>
      <c r="J209" s="19"/>
      <c r="K209" s="25"/>
      <c r="L209" s="19"/>
    </row>
    <row r="210" spans="1:12" ht="15" x14ac:dyDescent="0.25">
      <c r="A210" s="23"/>
      <c r="B210" s="15"/>
      <c r="C210" s="11"/>
      <c r="D210" s="18" t="s">
        <v>33</v>
      </c>
      <c r="E210" s="9"/>
      <c r="F210" s="19"/>
      <c r="G210" s="19"/>
      <c r="H210" s="19"/>
      <c r="I210" s="19"/>
      <c r="J210" s="19"/>
      <c r="K210" s="25"/>
      <c r="L210" s="19">
        <v>70</v>
      </c>
    </row>
    <row r="211" spans="1:12" ht="15" x14ac:dyDescent="0.25">
      <c r="A211" s="26">
        <f>A198</f>
        <v>2</v>
      </c>
      <c r="B211" s="13">
        <f>B198</f>
        <v>4</v>
      </c>
      <c r="C211" s="10" t="s">
        <v>25</v>
      </c>
      <c r="D211" s="7" t="s">
        <v>26</v>
      </c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7" t="s">
        <v>27</v>
      </c>
      <c r="E212" s="42" t="s">
        <v>156</v>
      </c>
      <c r="F212" s="43">
        <v>200</v>
      </c>
      <c r="G212" s="43">
        <v>39</v>
      </c>
      <c r="H212" s="43">
        <v>19</v>
      </c>
      <c r="I212" s="43">
        <v>71</v>
      </c>
      <c r="J212" s="43">
        <v>620</v>
      </c>
      <c r="K212" s="44" t="s">
        <v>194</v>
      </c>
      <c r="L212" s="43">
        <v>16.260000000000002</v>
      </c>
    </row>
    <row r="213" spans="1:12" ht="15" x14ac:dyDescent="0.25">
      <c r="A213" s="23"/>
      <c r="B213" s="15"/>
      <c r="C213" s="11"/>
      <c r="D213" s="7" t="s">
        <v>28</v>
      </c>
      <c r="E213" s="42" t="s">
        <v>157</v>
      </c>
      <c r="F213" s="43">
        <v>90</v>
      </c>
      <c r="G213" s="43">
        <v>14</v>
      </c>
      <c r="H213" s="43">
        <v>11</v>
      </c>
      <c r="I213" s="43">
        <v>6</v>
      </c>
      <c r="J213" s="43">
        <v>188</v>
      </c>
      <c r="K213" s="44" t="s">
        <v>208</v>
      </c>
      <c r="L213" s="43">
        <v>36.369999999999997</v>
      </c>
    </row>
    <row r="214" spans="1:12" ht="15" x14ac:dyDescent="0.25">
      <c r="A214" s="23"/>
      <c r="B214" s="15"/>
      <c r="C214" s="11"/>
      <c r="D214" s="7" t="s">
        <v>29</v>
      </c>
      <c r="E214" s="42" t="s">
        <v>158</v>
      </c>
      <c r="F214" s="43">
        <v>150</v>
      </c>
      <c r="G214" s="43">
        <v>5</v>
      </c>
      <c r="H214" s="43">
        <v>5</v>
      </c>
      <c r="I214" s="43">
        <v>35</v>
      </c>
      <c r="J214" s="43">
        <v>208</v>
      </c>
      <c r="K214" s="44" t="s">
        <v>50</v>
      </c>
      <c r="L214" s="43">
        <v>7.67</v>
      </c>
    </row>
    <row r="215" spans="1:12" ht="15" x14ac:dyDescent="0.25">
      <c r="A215" s="23"/>
      <c r="B215" s="15"/>
      <c r="C215" s="11"/>
      <c r="D215" s="7" t="s">
        <v>30</v>
      </c>
      <c r="E215" s="42" t="s">
        <v>114</v>
      </c>
      <c r="F215" s="43">
        <v>200</v>
      </c>
      <c r="G215" s="43">
        <v>0</v>
      </c>
      <c r="H215" s="43">
        <v>0</v>
      </c>
      <c r="I215" s="43">
        <v>7</v>
      </c>
      <c r="J215" s="43">
        <v>29</v>
      </c>
      <c r="K215" s="44" t="s">
        <v>72</v>
      </c>
      <c r="L215" s="43">
        <v>8.44</v>
      </c>
    </row>
    <row r="216" spans="1:12" ht="15" x14ac:dyDescent="0.25">
      <c r="A216" s="23"/>
      <c r="B216" s="15"/>
      <c r="C216" s="11"/>
      <c r="D216" s="7" t="s">
        <v>31</v>
      </c>
      <c r="E216" s="42" t="s">
        <v>53</v>
      </c>
      <c r="F216" s="43">
        <v>31</v>
      </c>
      <c r="G216" s="43">
        <v>2</v>
      </c>
      <c r="H216" s="43">
        <v>0</v>
      </c>
      <c r="I216" s="43">
        <v>15</v>
      </c>
      <c r="J216" s="43">
        <v>73</v>
      </c>
      <c r="K216" s="44"/>
      <c r="L216" s="43">
        <v>1.26</v>
      </c>
    </row>
    <row r="217" spans="1:12" ht="15" x14ac:dyDescent="0.25">
      <c r="A217" s="23"/>
      <c r="B217" s="15"/>
      <c r="C217" s="11"/>
      <c r="D217" s="7" t="s">
        <v>32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 x14ac:dyDescent="0.25">
      <c r="A218" s="23"/>
      <c r="B218" s="15"/>
      <c r="C218" s="11"/>
      <c r="D218" s="6"/>
      <c r="E218" s="42"/>
      <c r="F218" s="43"/>
      <c r="G218" s="43"/>
      <c r="H218" s="43"/>
      <c r="I218" s="43"/>
      <c r="J218" s="43"/>
      <c r="K218" s="44"/>
      <c r="L218" s="43"/>
    </row>
    <row r="219" spans="1:12" ht="15" x14ac:dyDescent="0.25">
      <c r="A219" s="24"/>
      <c r="B219" s="17"/>
      <c r="C219" s="8"/>
      <c r="D219" s="18" t="s">
        <v>33</v>
      </c>
      <c r="E219" s="9"/>
      <c r="F219" s="19">
        <f>SUM(F211:F218)</f>
        <v>671</v>
      </c>
      <c r="G219" s="19">
        <f>SUM(G211:G218)</f>
        <v>60</v>
      </c>
      <c r="H219" s="19">
        <f>SUM(H211:H218)</f>
        <v>35</v>
      </c>
      <c r="I219" s="19">
        <f>SUM(I211:I218)</f>
        <v>134</v>
      </c>
      <c r="J219" s="19">
        <f>SUM(J211:J218)</f>
        <v>1118</v>
      </c>
      <c r="K219" s="25"/>
      <c r="L219" s="19">
        <f>SUM(L211:L218)</f>
        <v>70</v>
      </c>
    </row>
    <row r="220" spans="1:12" ht="15.75" thickBot="1" x14ac:dyDescent="0.25">
      <c r="A220" s="29">
        <f>A198</f>
        <v>2</v>
      </c>
      <c r="B220" s="30">
        <f>B198</f>
        <v>4</v>
      </c>
      <c r="C220" s="54" t="s">
        <v>4</v>
      </c>
      <c r="D220" s="55"/>
      <c r="E220" s="31"/>
      <c r="F220" s="32">
        <f>F203+F219</f>
        <v>1141</v>
      </c>
      <c r="G220" s="32">
        <f>G203+G219</f>
        <v>89</v>
      </c>
      <c r="H220" s="32">
        <f>H203+H219</f>
        <v>70</v>
      </c>
      <c r="I220" s="32">
        <f>I203+I219</f>
        <v>243</v>
      </c>
      <c r="J220" s="32">
        <f>J203+J219</f>
        <v>1513</v>
      </c>
      <c r="K220" s="32"/>
      <c r="L220" s="32">
        <f>L203+L219</f>
        <v>140</v>
      </c>
    </row>
    <row r="221" spans="1:12" ht="15" x14ac:dyDescent="0.25">
      <c r="A221" s="20">
        <v>2</v>
      </c>
      <c r="B221" s="21">
        <v>5</v>
      </c>
      <c r="C221" s="22" t="s">
        <v>20</v>
      </c>
      <c r="D221" s="5" t="s">
        <v>21</v>
      </c>
      <c r="E221" s="39" t="s">
        <v>73</v>
      </c>
      <c r="F221" s="40">
        <v>80</v>
      </c>
      <c r="G221" s="40">
        <v>17</v>
      </c>
      <c r="H221" s="40">
        <v>4</v>
      </c>
      <c r="I221" s="40">
        <v>12</v>
      </c>
      <c r="J221" s="40">
        <v>152</v>
      </c>
      <c r="K221" s="41" t="s">
        <v>74</v>
      </c>
      <c r="L221" s="40">
        <v>30.22</v>
      </c>
    </row>
    <row r="222" spans="1:12" ht="15" x14ac:dyDescent="0.25">
      <c r="A222" s="23"/>
      <c r="B222" s="15"/>
      <c r="C222" s="11"/>
      <c r="D222" s="6"/>
      <c r="E222" s="42" t="s">
        <v>95</v>
      </c>
      <c r="F222" s="43">
        <v>150</v>
      </c>
      <c r="G222" s="43">
        <v>8</v>
      </c>
      <c r="H222" s="43">
        <v>6</v>
      </c>
      <c r="I222" s="43">
        <v>42</v>
      </c>
      <c r="J222" s="43">
        <v>262</v>
      </c>
      <c r="K222" s="44" t="s">
        <v>45</v>
      </c>
      <c r="L222" s="43">
        <v>9.15</v>
      </c>
    </row>
    <row r="223" spans="1:12" ht="15" x14ac:dyDescent="0.25">
      <c r="A223" s="23"/>
      <c r="B223" s="15"/>
      <c r="C223" s="11"/>
      <c r="D223" s="6"/>
      <c r="E223" s="42" t="s">
        <v>85</v>
      </c>
      <c r="F223" s="43">
        <v>80</v>
      </c>
      <c r="G223" s="43">
        <v>2</v>
      </c>
      <c r="H223" s="43">
        <v>3</v>
      </c>
      <c r="I223" s="43">
        <v>20</v>
      </c>
      <c r="J223" s="43">
        <v>111</v>
      </c>
      <c r="K223" s="44" t="s">
        <v>186</v>
      </c>
      <c r="L223" s="43">
        <v>10.32</v>
      </c>
    </row>
    <row r="224" spans="1:12" ht="15" x14ac:dyDescent="0.25">
      <c r="A224" s="23"/>
      <c r="B224" s="15"/>
      <c r="C224" s="11"/>
      <c r="D224" s="7" t="s">
        <v>22</v>
      </c>
      <c r="E224" s="42" t="s">
        <v>51</v>
      </c>
      <c r="F224" s="43">
        <v>200</v>
      </c>
      <c r="G224" s="43">
        <v>0</v>
      </c>
      <c r="H224" s="43">
        <v>0</v>
      </c>
      <c r="I224" s="43">
        <v>7</v>
      </c>
      <c r="J224" s="43">
        <v>27</v>
      </c>
      <c r="K224" s="44" t="s">
        <v>52</v>
      </c>
      <c r="L224" s="43">
        <v>2.12</v>
      </c>
    </row>
    <row r="225" spans="1:12" ht="15" x14ac:dyDescent="0.25">
      <c r="A225" s="23"/>
      <c r="B225" s="15"/>
      <c r="C225" s="11"/>
      <c r="D225" s="7" t="s">
        <v>164</v>
      </c>
      <c r="E225" s="42" t="s">
        <v>165</v>
      </c>
      <c r="F225" s="43">
        <v>144</v>
      </c>
      <c r="G225" s="43"/>
      <c r="H225" s="43"/>
      <c r="I225" s="43">
        <v>10</v>
      </c>
      <c r="J225" s="43">
        <v>47</v>
      </c>
      <c r="K225" s="44"/>
      <c r="L225" s="43">
        <v>18.190000000000001</v>
      </c>
    </row>
    <row r="226" spans="1:12" ht="15.75" customHeight="1" x14ac:dyDescent="0.25">
      <c r="A226" s="24"/>
      <c r="B226" s="17"/>
      <c r="C226" s="8"/>
      <c r="D226" s="18" t="s">
        <v>33</v>
      </c>
      <c r="E226" s="9"/>
      <c r="F226" s="19">
        <f>SUM(F221:F225)</f>
        <v>654</v>
      </c>
      <c r="G226" s="19">
        <f>SUM(G221:G224)</f>
        <v>27</v>
      </c>
      <c r="H226" s="19">
        <f>SUM(H221:H224)</f>
        <v>13</v>
      </c>
      <c r="I226" s="19">
        <f>SUM(I221:I225)</f>
        <v>91</v>
      </c>
      <c r="J226" s="19">
        <f>SUM(J221:J225)</f>
        <v>599</v>
      </c>
      <c r="K226" s="25"/>
      <c r="L226" s="19">
        <f>SUM(L221:L225)</f>
        <v>70</v>
      </c>
    </row>
    <row r="227" spans="1:12" ht="15.75" customHeight="1" x14ac:dyDescent="0.25">
      <c r="A227" s="23">
        <v>2</v>
      </c>
      <c r="B227" s="15">
        <v>5</v>
      </c>
      <c r="C227" s="11" t="s">
        <v>99</v>
      </c>
      <c r="D227" s="18" t="s">
        <v>26</v>
      </c>
      <c r="E227" s="9" t="s">
        <v>166</v>
      </c>
      <c r="F227" s="19">
        <v>12</v>
      </c>
      <c r="G227" s="19">
        <v>3</v>
      </c>
      <c r="H227" s="19">
        <v>1</v>
      </c>
      <c r="I227" s="19">
        <v>16</v>
      </c>
      <c r="J227" s="19">
        <v>35</v>
      </c>
      <c r="K227" s="25"/>
      <c r="L227" s="19">
        <v>4.29</v>
      </c>
    </row>
    <row r="228" spans="1:12" ht="15.75" customHeight="1" x14ac:dyDescent="0.25">
      <c r="A228" s="23"/>
      <c r="B228" s="15"/>
      <c r="C228" s="11"/>
      <c r="D228" s="18" t="s">
        <v>87</v>
      </c>
      <c r="E228" s="9" t="s">
        <v>159</v>
      </c>
      <c r="F228" s="19">
        <v>130</v>
      </c>
      <c r="G228" s="19">
        <v>15</v>
      </c>
      <c r="H228" s="19">
        <v>13</v>
      </c>
      <c r="I228" s="19">
        <v>2</v>
      </c>
      <c r="J228" s="19">
        <v>188</v>
      </c>
      <c r="K228" s="25" t="s">
        <v>214</v>
      </c>
      <c r="L228" s="19">
        <v>45.24</v>
      </c>
    </row>
    <row r="229" spans="1:12" ht="15.75" customHeight="1" x14ac:dyDescent="0.25">
      <c r="A229" s="23"/>
      <c r="B229" s="15"/>
      <c r="C229" s="11"/>
      <c r="D229" s="18" t="s">
        <v>29</v>
      </c>
      <c r="E229" s="9" t="s">
        <v>160</v>
      </c>
      <c r="F229" s="19">
        <v>150</v>
      </c>
      <c r="G229" s="19">
        <v>3</v>
      </c>
      <c r="H229" s="19">
        <v>5</v>
      </c>
      <c r="I229" s="19">
        <v>38</v>
      </c>
      <c r="J229" s="19">
        <v>213</v>
      </c>
      <c r="K229" s="25" t="s">
        <v>58</v>
      </c>
      <c r="L229" s="19">
        <v>11.31</v>
      </c>
    </row>
    <row r="230" spans="1:12" ht="15.75" customHeight="1" x14ac:dyDescent="0.25">
      <c r="A230" s="23"/>
      <c r="B230" s="15"/>
      <c r="C230" s="11"/>
      <c r="D230" s="18" t="s">
        <v>30</v>
      </c>
      <c r="E230" s="9" t="s">
        <v>161</v>
      </c>
      <c r="F230" s="19">
        <v>200</v>
      </c>
      <c r="G230" s="19">
        <v>0</v>
      </c>
      <c r="H230" s="19">
        <v>0</v>
      </c>
      <c r="I230" s="19">
        <v>27</v>
      </c>
      <c r="J230" s="19">
        <v>110</v>
      </c>
      <c r="K230" s="25" t="s">
        <v>62</v>
      </c>
      <c r="L230" s="19">
        <v>6.8</v>
      </c>
    </row>
    <row r="231" spans="1:12" ht="15.75" customHeight="1" x14ac:dyDescent="0.25">
      <c r="A231" s="23"/>
      <c r="B231" s="15"/>
      <c r="C231" s="11"/>
      <c r="D231" s="18" t="s">
        <v>103</v>
      </c>
      <c r="E231" s="9" t="s">
        <v>53</v>
      </c>
      <c r="F231" s="19">
        <v>30</v>
      </c>
      <c r="G231" s="19">
        <v>2</v>
      </c>
      <c r="H231" s="19">
        <v>0</v>
      </c>
      <c r="I231" s="19">
        <v>11</v>
      </c>
      <c r="J231" s="19">
        <v>56</v>
      </c>
      <c r="K231" s="25"/>
      <c r="L231" s="19">
        <v>2.36</v>
      </c>
    </row>
    <row r="232" spans="1:12" ht="15.75" customHeight="1" x14ac:dyDescent="0.25">
      <c r="A232" s="23"/>
      <c r="B232" s="15"/>
      <c r="C232" s="11"/>
      <c r="D232" s="18"/>
      <c r="E232" s="9"/>
      <c r="F232" s="19">
        <f>SUM(F227:F231)</f>
        <v>522</v>
      </c>
      <c r="G232" s="19">
        <f>SUM(G227:G231)</f>
        <v>23</v>
      </c>
      <c r="H232" s="19">
        <f>SUM(H227:H231)</f>
        <v>19</v>
      </c>
      <c r="I232" s="19">
        <f>SUM(I227:I231)</f>
        <v>94</v>
      </c>
      <c r="J232" s="19">
        <f>SUM(J227:J231)</f>
        <v>602</v>
      </c>
      <c r="K232" s="25"/>
      <c r="L232" s="19">
        <f>SUM(L227:L231)</f>
        <v>70</v>
      </c>
    </row>
    <row r="233" spans="1:12" ht="15" x14ac:dyDescent="0.25">
      <c r="A233" s="26">
        <f>A221</f>
        <v>2</v>
      </c>
      <c r="B233" s="13">
        <f>B221</f>
        <v>5</v>
      </c>
      <c r="C233" s="10" t="s">
        <v>25</v>
      </c>
      <c r="D233" s="7" t="s">
        <v>26</v>
      </c>
      <c r="E233" s="42" t="s">
        <v>162</v>
      </c>
      <c r="F233" s="43">
        <v>60</v>
      </c>
      <c r="G233" s="43">
        <v>0</v>
      </c>
      <c r="H233" s="43">
        <v>0</v>
      </c>
      <c r="I233" s="43">
        <v>2</v>
      </c>
      <c r="J233" s="43">
        <v>11</v>
      </c>
      <c r="K233" s="44" t="s">
        <v>199</v>
      </c>
      <c r="L233" s="43"/>
    </row>
    <row r="234" spans="1:12" ht="15" x14ac:dyDescent="0.25">
      <c r="A234" s="23"/>
      <c r="B234" s="15"/>
      <c r="C234" s="11"/>
      <c r="D234" s="7" t="s">
        <v>27</v>
      </c>
      <c r="E234" s="42" t="s">
        <v>163</v>
      </c>
      <c r="F234" s="43">
        <v>225</v>
      </c>
      <c r="G234" s="43">
        <v>5</v>
      </c>
      <c r="H234" s="43">
        <v>3</v>
      </c>
      <c r="I234" s="43">
        <v>19</v>
      </c>
      <c r="J234" s="43">
        <v>225</v>
      </c>
      <c r="K234" s="44" t="s">
        <v>76</v>
      </c>
      <c r="L234" s="43">
        <v>8.6999999999999993</v>
      </c>
    </row>
    <row r="235" spans="1:12" ht="15" x14ac:dyDescent="0.25">
      <c r="A235" s="23"/>
      <c r="B235" s="15"/>
      <c r="C235" s="11"/>
      <c r="D235" s="7" t="s">
        <v>28</v>
      </c>
      <c r="E235" s="42" t="s">
        <v>77</v>
      </c>
      <c r="F235" s="43">
        <v>195</v>
      </c>
      <c r="G235" s="43">
        <v>17</v>
      </c>
      <c r="H235" s="43">
        <v>17</v>
      </c>
      <c r="I235" s="43">
        <v>19</v>
      </c>
      <c r="J235" s="43">
        <v>302</v>
      </c>
      <c r="K235" s="44">
        <v>436</v>
      </c>
      <c r="L235" s="43">
        <v>48.69</v>
      </c>
    </row>
    <row r="236" spans="1:12" ht="15" x14ac:dyDescent="0.25">
      <c r="A236" s="23"/>
      <c r="B236" s="15"/>
      <c r="C236" s="11"/>
      <c r="D236" s="7" t="s">
        <v>29</v>
      </c>
      <c r="E236" s="42"/>
      <c r="F236" s="43"/>
      <c r="G236" s="43"/>
      <c r="H236" s="43"/>
      <c r="I236" s="43"/>
      <c r="J236" s="43"/>
      <c r="K236" s="44"/>
      <c r="L236" s="43"/>
    </row>
    <row r="237" spans="1:12" ht="15" x14ac:dyDescent="0.25">
      <c r="A237" s="23"/>
      <c r="B237" s="15"/>
      <c r="C237" s="11"/>
      <c r="D237" s="7" t="s">
        <v>30</v>
      </c>
      <c r="E237" s="42" t="s">
        <v>119</v>
      </c>
      <c r="F237" s="43">
        <v>200</v>
      </c>
      <c r="G237" s="43">
        <v>0</v>
      </c>
      <c r="H237" s="43">
        <v>0</v>
      </c>
      <c r="I237" s="43">
        <v>7</v>
      </c>
      <c r="J237" s="43">
        <v>39</v>
      </c>
      <c r="K237" s="44" t="s">
        <v>78</v>
      </c>
      <c r="L237" s="43">
        <v>10.36</v>
      </c>
    </row>
    <row r="238" spans="1:12" ht="15" x14ac:dyDescent="0.25">
      <c r="A238" s="23"/>
      <c r="B238" s="15"/>
      <c r="C238" s="11"/>
      <c r="D238" s="7" t="s">
        <v>31</v>
      </c>
      <c r="E238" s="42" t="s">
        <v>53</v>
      </c>
      <c r="F238" s="43">
        <v>28</v>
      </c>
      <c r="G238" s="43">
        <v>2</v>
      </c>
      <c r="H238" s="43">
        <v>0</v>
      </c>
      <c r="I238" s="43">
        <v>11</v>
      </c>
      <c r="J238" s="43">
        <v>56</v>
      </c>
      <c r="K238" s="44"/>
      <c r="L238" s="43">
        <v>2.25</v>
      </c>
    </row>
    <row r="239" spans="1:12" ht="15" x14ac:dyDescent="0.25">
      <c r="A239" s="23"/>
      <c r="B239" s="15"/>
      <c r="C239" s="11"/>
      <c r="D239" s="6"/>
      <c r="E239" s="42"/>
      <c r="F239" s="43"/>
      <c r="G239" s="43"/>
      <c r="H239" s="43"/>
      <c r="I239" s="43"/>
      <c r="J239" s="43">
        <f>SUM(J234:J238)</f>
        <v>622</v>
      </c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SUM(F233:F240)</f>
        <v>708</v>
      </c>
      <c r="G241" s="19">
        <f>SUM(G233:G240)</f>
        <v>24</v>
      </c>
      <c r="H241" s="19">
        <f>SUM(H233:H240)</f>
        <v>20</v>
      </c>
      <c r="I241" s="19">
        <f>SUM(I233:I240)</f>
        <v>58</v>
      </c>
      <c r="J241" s="19">
        <v>622</v>
      </c>
      <c r="K241" s="25"/>
      <c r="L241" s="19">
        <f>SUM(L233:L240)</f>
        <v>70</v>
      </c>
    </row>
    <row r="242" spans="1:12" ht="15" x14ac:dyDescent="0.2">
      <c r="A242" s="29">
        <f>A221</f>
        <v>2</v>
      </c>
      <c r="B242" s="30">
        <f>B221</f>
        <v>5</v>
      </c>
      <c r="C242" s="54" t="s">
        <v>4</v>
      </c>
      <c r="D242" s="55"/>
      <c r="E242" s="31"/>
      <c r="F242" s="32">
        <f>F226+F241</f>
        <v>1362</v>
      </c>
      <c r="G242" s="32">
        <f>G226+G241</f>
        <v>51</v>
      </c>
      <c r="H242" s="32">
        <f>H226+H241</f>
        <v>33</v>
      </c>
      <c r="I242" s="32">
        <f>I226+I241</f>
        <v>149</v>
      </c>
      <c r="J242" s="32">
        <f>J226+J241</f>
        <v>1221</v>
      </c>
      <c r="K242" s="32"/>
      <c r="L242" s="32">
        <f>L226+L241</f>
        <v>140</v>
      </c>
    </row>
    <row r="243" spans="1:12" x14ac:dyDescent="0.2">
      <c r="A243" s="27"/>
      <c r="B243" s="28"/>
      <c r="C243" s="56" t="s">
        <v>5</v>
      </c>
      <c r="D243" s="56"/>
      <c r="E243" s="56"/>
      <c r="F243" s="34">
        <f>(F28+F54+F78+F103+F126+F150+F175+F197+F220+F242)/(IF(F28=0,0,1)+IF(F54=0,0,1)+IF(F78=0,0,1)+IF(F103=0,0,1)+IF(F126=0,0,1)+IF(F150=0,0,1)+IF(F175=0,0,1)+IF(F197=0,0,1)+IF(F220=0,0,1)+IF(F242=0,0,1))</f>
        <v>1123.5999999999999</v>
      </c>
      <c r="G243" s="34">
        <f>(G28+G54+G78+G103+G126+G150+G175+G197+G220+G242)/(IF(G28=0,0,1)+IF(G54=0,0,1)+IF(G78=0,0,1)+IF(G103=0,0,1)+IF(G126=0,0,1)+IF(G150=0,0,1)+IF(G175=0,0,1)+IF(G197=0,0,1)+IF(G220=0,0,1)+IF(G242=0,0,1))</f>
        <v>58.95</v>
      </c>
      <c r="H243" s="34">
        <f>(H28+H54+H78+H103+H126+H150+H175+H197+H220+H242)/(IF(H28=0,0,1)+IF(H54=0,0,1)+IF(H78=0,0,1)+IF(H103=0,0,1)+IF(H126=0,0,1)+IF(H150=0,0,1)+IF(H175=0,0,1)+IF(H197=0,0,1)+IF(H220=0,0,1)+IF(H242=0,0,1))</f>
        <v>49.68</v>
      </c>
      <c r="I243" s="34">
        <f>(I28+I54+I78+I103+I126+I150+I175+I197+I220+I242)/(IF(I28=0,0,1)+IF(I54=0,0,1)+IF(I78=0,0,1)+IF(I103=0,0,1)+IF(I126=0,0,1)+IF(I150=0,0,1)+IF(I175=0,0,1)+IF(I197=0,0,1)+IF(I220=0,0,1)+IF(I242=0,0,1))</f>
        <v>166.37</v>
      </c>
      <c r="J243" s="34">
        <f>(J28+J54+J78+J103+J126+J150+J175+J197+J220+J242)/(IF(J28=0,0,1)+IF(J54=0,0,1)+IF(J78=0,0,1)+IF(J103=0,0,1)+IF(J126=0,0,1)+IF(J150=0,0,1)+IF(J175=0,0,1)+IF(J197=0,0,1)+IF(J220=0,0,1)+IF(J242=0,0,1))</f>
        <v>1275.92</v>
      </c>
      <c r="K243" s="34"/>
      <c r="L243" s="34">
        <f>(L28+L54+L78+L103+L126+L150+L175+L197+L220+L242)/(IF(L28=0,0,1)+IF(L54=0,0,1)+IF(L78=0,0,1)+IF(L103=0,0,1)+IF(L126=0,0,1)+IF(L150=0,0,1)+IF(L175=0,0,1)+IF(L197=0,0,1)+IF(L220=0,0,1)+IF(L242=0,0,1))</f>
        <v>140</v>
      </c>
    </row>
  </sheetData>
  <sheetProtection selectLockedCells="1" selectUnlockedCells="1"/>
  <mergeCells count="14">
    <mergeCell ref="C1:E1"/>
    <mergeCell ref="H1:K1"/>
    <mergeCell ref="H2:K2"/>
    <mergeCell ref="C54:D54"/>
    <mergeCell ref="C78:D78"/>
    <mergeCell ref="C103:D103"/>
    <mergeCell ref="C126:D126"/>
    <mergeCell ref="C28:D28"/>
    <mergeCell ref="C243:E243"/>
    <mergeCell ref="C242:D242"/>
    <mergeCell ref="C150:D150"/>
    <mergeCell ref="C175:D175"/>
    <mergeCell ref="C197:D197"/>
    <mergeCell ref="C220:D2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2023-11-20T08:54:09Z</dcterms:modified>
</cp:coreProperties>
</file>