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2026\"/>
    </mc:Choice>
  </mc:AlternateContent>
  <xr:revisionPtr revIDLastSave="0" documentId="13_ncr:1_{69AD2054-8C8C-42F9-9164-5ECFEEE7CB62}" xr6:coauthVersionLast="47" xr6:coauthVersionMax="47" xr10:uidLastSave="{00000000-0000-0000-0000-000000000000}"/>
  <bookViews>
    <workbookView xWindow="-108" yWindow="-108" windowWidth="23256" windowHeight="122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F18" i="1" l="1"/>
  <c r="J235" i="1"/>
  <c r="I235" i="1"/>
  <c r="H235" i="1"/>
  <c r="G235" i="1"/>
  <c r="I229" i="1"/>
  <c r="J229" i="1"/>
  <c r="G190" i="1"/>
  <c r="H190" i="1"/>
  <c r="I190" i="1"/>
  <c r="J190" i="1"/>
  <c r="J166" i="1"/>
  <c r="I166" i="1"/>
  <c r="H166" i="1"/>
  <c r="G166" i="1"/>
  <c r="F166" i="1"/>
  <c r="J143" i="1"/>
  <c r="I143" i="1"/>
  <c r="H143" i="1"/>
  <c r="G143" i="1"/>
  <c r="F143" i="1"/>
  <c r="I118" i="1"/>
  <c r="J118" i="1"/>
  <c r="H118" i="1"/>
  <c r="G118" i="1"/>
  <c r="I93" i="1"/>
  <c r="H86" i="1"/>
  <c r="H93" i="1" s="1"/>
  <c r="J93" i="1"/>
  <c r="G93" i="1"/>
  <c r="J69" i="1"/>
  <c r="J18" i="1"/>
  <c r="I18" i="1"/>
  <c r="H18" i="1"/>
  <c r="G18" i="1"/>
  <c r="L18" i="1"/>
  <c r="F235" i="1"/>
  <c r="L235" i="1"/>
  <c r="L229" i="1"/>
  <c r="F229" i="1"/>
  <c r="G85" i="1"/>
  <c r="J85" i="1"/>
  <c r="L85" i="1"/>
  <c r="F78" i="1"/>
  <c r="B245" i="1" l="1"/>
  <c r="A245" i="1"/>
  <c r="L244" i="1"/>
  <c r="I244" i="1"/>
  <c r="H244" i="1"/>
  <c r="G244" i="1"/>
  <c r="F244" i="1"/>
  <c r="B236" i="1"/>
  <c r="A236" i="1"/>
  <c r="H229" i="1"/>
  <c r="G229" i="1"/>
  <c r="B222" i="1"/>
  <c r="A222" i="1"/>
  <c r="L221" i="1"/>
  <c r="J221" i="1"/>
  <c r="I221" i="1"/>
  <c r="H221" i="1"/>
  <c r="G221" i="1"/>
  <c r="F221" i="1"/>
  <c r="B214" i="1"/>
  <c r="A214" i="1"/>
  <c r="L206" i="1"/>
  <c r="J206" i="1"/>
  <c r="I206" i="1"/>
  <c r="H206" i="1"/>
  <c r="G206" i="1"/>
  <c r="F206" i="1"/>
  <c r="B200" i="1"/>
  <c r="A200" i="1"/>
  <c r="L199" i="1"/>
  <c r="J199" i="1"/>
  <c r="I199" i="1"/>
  <c r="H199" i="1"/>
  <c r="G199" i="1"/>
  <c r="F199" i="1"/>
  <c r="B191" i="1"/>
  <c r="A191" i="1"/>
  <c r="L184" i="1"/>
  <c r="J184" i="1"/>
  <c r="I184" i="1"/>
  <c r="H184" i="1"/>
  <c r="G184" i="1"/>
  <c r="F184" i="1"/>
  <c r="B177" i="1"/>
  <c r="A177" i="1"/>
  <c r="L176" i="1"/>
  <c r="J176" i="1"/>
  <c r="I176" i="1"/>
  <c r="H176" i="1"/>
  <c r="G176" i="1"/>
  <c r="F176" i="1"/>
  <c r="B167" i="1"/>
  <c r="A167" i="1"/>
  <c r="L159" i="1"/>
  <c r="J159" i="1"/>
  <c r="I159" i="1"/>
  <c r="H159" i="1"/>
  <c r="G159" i="1"/>
  <c r="F159" i="1"/>
  <c r="B152" i="1"/>
  <c r="A152" i="1"/>
  <c r="L151" i="1"/>
  <c r="J151" i="1"/>
  <c r="I151" i="1"/>
  <c r="H151" i="1"/>
  <c r="G151" i="1"/>
  <c r="F151" i="1"/>
  <c r="B144" i="1"/>
  <c r="A144" i="1"/>
  <c r="L135" i="1"/>
  <c r="L152" i="1" s="1"/>
  <c r="J135" i="1"/>
  <c r="I135" i="1"/>
  <c r="H135" i="1"/>
  <c r="G135" i="1"/>
  <c r="F135" i="1"/>
  <c r="B128" i="1"/>
  <c r="A128" i="1"/>
  <c r="J127" i="1"/>
  <c r="I127" i="1"/>
  <c r="H127" i="1"/>
  <c r="G127" i="1"/>
  <c r="F127" i="1"/>
  <c r="L111" i="1"/>
  <c r="J111" i="1"/>
  <c r="I111" i="1"/>
  <c r="H111" i="1"/>
  <c r="G111" i="1"/>
  <c r="B104" i="1"/>
  <c r="A104" i="1"/>
  <c r="L103" i="1"/>
  <c r="J103" i="1"/>
  <c r="I103" i="1"/>
  <c r="H103" i="1"/>
  <c r="G103" i="1"/>
  <c r="F103" i="1"/>
  <c r="B94" i="1"/>
  <c r="A94" i="1"/>
  <c r="I85" i="1"/>
  <c r="H85" i="1"/>
  <c r="F85" i="1"/>
  <c r="B79" i="1"/>
  <c r="A79" i="1"/>
  <c r="J78" i="1"/>
  <c r="I78" i="1"/>
  <c r="H78" i="1"/>
  <c r="G78" i="1"/>
  <c r="B70" i="1"/>
  <c r="A70" i="1"/>
  <c r="L62" i="1"/>
  <c r="J62" i="1"/>
  <c r="I62" i="1"/>
  <c r="I69" i="1" s="1"/>
  <c r="H62" i="1"/>
  <c r="H69" i="1" s="1"/>
  <c r="G62" i="1"/>
  <c r="G69" i="1" s="1"/>
  <c r="F62" i="1"/>
  <c r="F79" i="1" s="1"/>
  <c r="B54" i="1"/>
  <c r="A54" i="1"/>
  <c r="L53" i="1"/>
  <c r="J53" i="1"/>
  <c r="I53" i="1"/>
  <c r="H53" i="1"/>
  <c r="G53" i="1"/>
  <c r="B44" i="1"/>
  <c r="A44" i="1"/>
  <c r="L35" i="1"/>
  <c r="J35" i="1"/>
  <c r="I35" i="1"/>
  <c r="H35" i="1"/>
  <c r="G35" i="1"/>
  <c r="F35" i="1"/>
  <c r="B28" i="1"/>
  <c r="A28" i="1"/>
  <c r="L27" i="1"/>
  <c r="J27" i="1"/>
  <c r="I27" i="1"/>
  <c r="H27" i="1"/>
  <c r="G27" i="1"/>
  <c r="F27" i="1"/>
  <c r="B19" i="1"/>
  <c r="A19" i="1"/>
  <c r="L11" i="1"/>
  <c r="J11" i="1"/>
  <c r="I11" i="1"/>
  <c r="H11" i="1"/>
  <c r="G11" i="1"/>
  <c r="F11" i="1"/>
  <c r="J222" i="1" l="1"/>
  <c r="F104" i="1"/>
  <c r="L79" i="1"/>
  <c r="F245" i="1"/>
  <c r="G245" i="1"/>
  <c r="L222" i="1"/>
  <c r="I200" i="1"/>
  <c r="H200" i="1"/>
  <c r="F177" i="1"/>
  <c r="G177" i="1"/>
  <c r="J152" i="1"/>
  <c r="H128" i="1"/>
  <c r="I128" i="1"/>
  <c r="G104" i="1"/>
  <c r="J79" i="1"/>
  <c r="H54" i="1"/>
  <c r="I54" i="1"/>
  <c r="L28" i="1"/>
  <c r="G28" i="1"/>
  <c r="F28" i="1"/>
  <c r="L245" i="1"/>
  <c r="J245" i="1"/>
  <c r="I245" i="1"/>
  <c r="H245" i="1"/>
  <c r="I222" i="1"/>
  <c r="H222" i="1"/>
  <c r="G222" i="1"/>
  <c r="F222" i="1"/>
  <c r="L200" i="1"/>
  <c r="J200" i="1"/>
  <c r="G200" i="1"/>
  <c r="F200" i="1"/>
  <c r="L177" i="1"/>
  <c r="J177" i="1"/>
  <c r="I177" i="1"/>
  <c r="H177" i="1"/>
  <c r="I152" i="1"/>
  <c r="H152" i="1"/>
  <c r="G152" i="1"/>
  <c r="F152" i="1"/>
  <c r="L128" i="1"/>
  <c r="J128" i="1"/>
  <c r="G128" i="1"/>
  <c r="F128" i="1"/>
  <c r="L104" i="1"/>
  <c r="J104" i="1"/>
  <c r="I104" i="1"/>
  <c r="H104" i="1"/>
  <c r="I79" i="1"/>
  <c r="H79" i="1"/>
  <c r="G79" i="1"/>
  <c r="L54" i="1"/>
  <c r="J54" i="1"/>
  <c r="G54" i="1"/>
  <c r="J28" i="1"/>
  <c r="I28" i="1"/>
  <c r="H28" i="1"/>
  <c r="G246" i="1" l="1"/>
  <c r="I246" i="1"/>
  <c r="L246" i="1"/>
  <c r="H246" i="1"/>
  <c r="J246" i="1"/>
  <c r="F246" i="1"/>
</calcChain>
</file>

<file path=xl/sharedStrings.xml><?xml version="1.0" encoding="utf-8"?>
<sst xmlns="http://schemas.openxmlformats.org/spreadsheetml/2006/main" count="528" uniqueCount="226">
  <si>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</si>
  <si>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</si>
  <si>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</si>
  <si>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</si>
  <si>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</si>
  <si>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</si>
  <si>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</si>
  <si>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</si>
  <si>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</si>
  <si>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</si>
  <si>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</si>
  <si>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</si>
  <si>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</si>
  <si>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</si>
  <si>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</si>
  <si>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</si>
  <si>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</si>
  <si>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</si>
  <si>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</si>
  <si>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</si>
  <si>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</si>
  <si>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</si>
  <si>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</si>
  <si>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</si>
  <si>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</si>
  <si>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</si>
  <si>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</si>
  <si>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</si>
  <si>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</si>
  <si>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</si>
  <si>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</si>
  <si>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</si>
  <si>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</si>
  <si>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</si>
  <si>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</si>
  <si>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</si>
  <si>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</si>
  <si>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</si>
  <si>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</si>
  <si>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</si>
  <si>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какао с молоком сгущенным </t>
  </si>
  <si>
    <t xml:space="preserve">хлеб пшеничный </t>
  </si>
  <si>
    <t xml:space="preserve">сыр твердых сортов в нарезке </t>
  </si>
  <si>
    <t xml:space="preserve">помидор в нарезке </t>
  </si>
  <si>
    <t>54-4г</t>
  </si>
  <si>
    <t xml:space="preserve">огурец в нарезке </t>
  </si>
  <si>
    <t>54-3гн</t>
  </si>
  <si>
    <t>54-2м</t>
  </si>
  <si>
    <t>54-1г</t>
  </si>
  <si>
    <t xml:space="preserve">чай с сахаром </t>
  </si>
  <si>
    <t>54-2гн</t>
  </si>
  <si>
    <t>хлеб пшеничный</t>
  </si>
  <si>
    <t>54-9гн</t>
  </si>
  <si>
    <t>54-10хн</t>
  </si>
  <si>
    <t>54-5р</t>
  </si>
  <si>
    <t xml:space="preserve">54-2гн </t>
  </si>
  <si>
    <t>54-6г</t>
  </si>
  <si>
    <t>54-11г</t>
  </si>
  <si>
    <t>54-13хн</t>
  </si>
  <si>
    <t>54-3г</t>
  </si>
  <si>
    <t>54-6хн</t>
  </si>
  <si>
    <t>54-23гн</t>
  </si>
  <si>
    <t>54-31хн</t>
  </si>
  <si>
    <t>54-2хн</t>
  </si>
  <si>
    <t>54-12м</t>
  </si>
  <si>
    <t>54-4хн</t>
  </si>
  <si>
    <t>54-1о</t>
  </si>
  <si>
    <t>54-12хн</t>
  </si>
  <si>
    <t xml:space="preserve">биточек из курицы </t>
  </si>
  <si>
    <t>54-23м</t>
  </si>
  <si>
    <t>54-45гн</t>
  </si>
  <si>
    <t>54-7с</t>
  </si>
  <si>
    <t xml:space="preserve">жаркое по-домашнему </t>
  </si>
  <si>
    <t>54-9хн</t>
  </si>
  <si>
    <t>54-1т</t>
  </si>
  <si>
    <t>Денисова С.А.</t>
  </si>
  <si>
    <t>гуляш из говядины</t>
  </si>
  <si>
    <t>макароны отварные</t>
  </si>
  <si>
    <t xml:space="preserve">компот из клубники свежемороженной </t>
  </si>
  <si>
    <t>запеканка из творога со сгущеным молоком</t>
  </si>
  <si>
    <t>бутерброд с джемом</t>
  </si>
  <si>
    <t>завтрак 2</t>
  </si>
  <si>
    <t>2блюдо</t>
  </si>
  <si>
    <t>картофельное пюре</t>
  </si>
  <si>
    <t>суп картофельный с гречкой</t>
  </si>
  <si>
    <t>компот из вишни свежемороженной</t>
  </si>
  <si>
    <t>кукуруза после термической обработки</t>
  </si>
  <si>
    <t>борщ с капустой и картофелем</t>
  </si>
  <si>
    <t xml:space="preserve">тефтели из говядины </t>
  </si>
  <si>
    <t>каша гречневая рассыпчатая</t>
  </si>
  <si>
    <t>компот из брусники свежемороженой</t>
  </si>
  <si>
    <t>омлет натуральный сливочным маслом</t>
  </si>
  <si>
    <t>завтрак2</t>
  </si>
  <si>
    <t>плов из филе курицы</t>
  </si>
  <si>
    <t xml:space="preserve">напиток </t>
  </si>
  <si>
    <t>компот из смеси суфофруктов</t>
  </si>
  <si>
    <t>хлеб бел</t>
  </si>
  <si>
    <t>котлета из  курицы</t>
  </si>
  <si>
    <t>рис припущеный</t>
  </si>
  <si>
    <t>компот из свежих яблок</t>
  </si>
  <si>
    <t>бутерброд с колбасой Сервелат в/к</t>
  </si>
  <si>
    <t>чай с сахаром и лимоном</t>
  </si>
  <si>
    <t>мини рулет</t>
  </si>
  <si>
    <t>помидор свежий в нарезке</t>
  </si>
  <si>
    <t>макароны с сыром</t>
  </si>
  <si>
    <t>хлебел</t>
  </si>
  <si>
    <t>суп картофельный с вермишелью</t>
  </si>
  <si>
    <t>рыба запеченная с овощами</t>
  </si>
  <si>
    <t>картофель отварной</t>
  </si>
  <si>
    <t>компот из апельсин</t>
  </si>
  <si>
    <t>бифштекс "Адрон"</t>
  </si>
  <si>
    <t>гречка рассыпчатая отварная</t>
  </si>
  <si>
    <t>компот из кураги</t>
  </si>
  <si>
    <t xml:space="preserve">хлеб бел </t>
  </si>
  <si>
    <t>рассольник ленинградский</t>
  </si>
  <si>
    <t>котлета по хлыновски</t>
  </si>
  <si>
    <t>капуста тушеная</t>
  </si>
  <si>
    <t>компот из клюквы свежемороженая</t>
  </si>
  <si>
    <t>омлет натуральный с маслом сливочным</t>
  </si>
  <si>
    <t>горошек зеленый после термической обработки</t>
  </si>
  <si>
    <t xml:space="preserve">какао на сгущеном молоком </t>
  </si>
  <si>
    <t>котлета рыбная</t>
  </si>
  <si>
    <t>рис отварной</t>
  </si>
  <si>
    <t>хлеб пшенчный</t>
  </si>
  <si>
    <t>огурец соленый в нарезке</t>
  </si>
  <si>
    <t>суп картофельный с горохом</t>
  </si>
  <si>
    <t>запеканка творожная с джемом</t>
  </si>
  <si>
    <t>биточки "особые"</t>
  </si>
  <si>
    <t>суп с фасолью</t>
  </si>
  <si>
    <t>компот из клюквы</t>
  </si>
  <si>
    <t>компот из вишни</t>
  </si>
  <si>
    <t>гуляш из филе курицы</t>
  </si>
  <si>
    <t xml:space="preserve">54-1о  </t>
  </si>
  <si>
    <t>бутерброд с колбасой в/к сервелат</t>
  </si>
  <si>
    <t>каша рисовая с маслом сливочным</t>
  </si>
  <si>
    <t>котлета из филе курицы</t>
  </si>
  <si>
    <t>компот из черной смородины</t>
  </si>
  <si>
    <t>компот изсухофруктов</t>
  </si>
  <si>
    <t>помидоры в нарезке</t>
  </si>
  <si>
    <t>борщ со свежей капустой</t>
  </si>
  <si>
    <t>фрукт</t>
  </si>
  <si>
    <t>яблоко свежее</t>
  </si>
  <si>
    <t>кукуруза десертная</t>
  </si>
  <si>
    <t>помидоры свежие в нарезке</t>
  </si>
  <si>
    <t>зеленый горошек после термической обработки</t>
  </si>
  <si>
    <t>огурец свежий</t>
  </si>
  <si>
    <t>обед</t>
  </si>
  <si>
    <t>бутерброд с маслом</t>
  </si>
  <si>
    <t>бутерброд с сыром</t>
  </si>
  <si>
    <t>зватрак 2</t>
  </si>
  <si>
    <t>зеленый горошек после термобработки</t>
  </si>
  <si>
    <t>54-9к</t>
  </si>
  <si>
    <t>54-1з</t>
  </si>
  <si>
    <t>54-7гн</t>
  </si>
  <si>
    <t>54-2р</t>
  </si>
  <si>
    <t>54-6Г</t>
  </si>
  <si>
    <t>54-1С</t>
  </si>
  <si>
    <t>54-12ХН</t>
  </si>
  <si>
    <t>54-1ХН</t>
  </si>
  <si>
    <t>2ср2004</t>
  </si>
  <si>
    <t>54-2з</t>
  </si>
  <si>
    <t>54-1хн</t>
  </si>
  <si>
    <t>54-2с</t>
  </si>
  <si>
    <t>54-8м</t>
  </si>
  <si>
    <t>53-19з</t>
  </si>
  <si>
    <t>54-7хн</t>
  </si>
  <si>
    <t>54-12с</t>
  </si>
  <si>
    <t>54-5м</t>
  </si>
  <si>
    <t>54-7г</t>
  </si>
  <si>
    <t>каша пшенная мочная сливочным маслом</t>
  </si>
  <si>
    <t>54-6к</t>
  </si>
  <si>
    <t>54-3з</t>
  </si>
  <si>
    <t>54-м</t>
  </si>
  <si>
    <t>6ср2004</t>
  </si>
  <si>
    <t>54-4м</t>
  </si>
  <si>
    <t>54-5хн</t>
  </si>
  <si>
    <t>54-4с</t>
  </si>
  <si>
    <t>54-8г</t>
  </si>
  <si>
    <t>54-8с</t>
  </si>
  <si>
    <t>54-9г</t>
  </si>
  <si>
    <t>54-6м</t>
  </si>
  <si>
    <t>54-1хз</t>
  </si>
  <si>
    <t>54-6с</t>
  </si>
  <si>
    <t>54-11р</t>
  </si>
  <si>
    <t>54-18к</t>
  </si>
  <si>
    <t>54-10г</t>
  </si>
  <si>
    <t>каша жидкая молочная овсянная</t>
  </si>
  <si>
    <t xml:space="preserve">котлета из говядины </t>
  </si>
  <si>
    <t>биточки рыбные</t>
  </si>
  <si>
    <t>кофейный напиток  молоком</t>
  </si>
  <si>
    <t>соленый огурец в нарезке</t>
  </si>
  <si>
    <t>зеленый горщшик после терм обр</t>
  </si>
  <si>
    <t>щи со св. капустой</t>
  </si>
  <si>
    <t>шницель из филе курицы</t>
  </si>
  <si>
    <t>компот из малины свеже мор</t>
  </si>
  <si>
    <t>нарезка св овощей</t>
  </si>
  <si>
    <t>чай молоком</t>
  </si>
  <si>
    <t>запеканка картофельная с мясом сл маслом</t>
  </si>
  <si>
    <t>гуляш из филе курицы(80/50)</t>
  </si>
  <si>
    <t>рыба с оващами</t>
  </si>
  <si>
    <t>компот из свеже мороженной брусника</t>
  </si>
  <si>
    <t xml:space="preserve">компот из малины </t>
  </si>
  <si>
    <t>компот из яблока</t>
  </si>
  <si>
    <t>рис припущенный</t>
  </si>
  <si>
    <t xml:space="preserve">чай с молоком </t>
  </si>
  <si>
    <t>компот из клубники</t>
  </si>
  <si>
    <t xml:space="preserve">кукуруза </t>
  </si>
  <si>
    <t>суп с вермимшелью</t>
  </si>
  <si>
    <t>пром</t>
  </si>
  <si>
    <t>54-5з</t>
  </si>
  <si>
    <t>54-13м</t>
  </si>
  <si>
    <t>прром</t>
  </si>
  <si>
    <t>1блюдо</t>
  </si>
  <si>
    <t>54-7м</t>
  </si>
  <si>
    <t>рассольник домашний</t>
  </si>
  <si>
    <t>54-6гн</t>
  </si>
  <si>
    <t>54-19г</t>
  </si>
  <si>
    <t xml:space="preserve">каша молочная пшеничная </t>
  </si>
  <si>
    <t>54-9с</t>
  </si>
  <si>
    <t>54-14с</t>
  </si>
  <si>
    <t>54-19хз</t>
  </si>
  <si>
    <t>автрак2</t>
  </si>
  <si>
    <t>яблко свежее</t>
  </si>
  <si>
    <t>МАОУ "Гимназия №13 имени Э.А.Быкова"</t>
  </si>
  <si>
    <t>печень говяжья по-строгановски</t>
  </si>
  <si>
    <t>54-18м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</si>
</sst>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i/>
      <sz val="10"/>
      <color theme="1"/>
      <name val="Arial"/>
      <family val="2"/>
      <charset val="204"/>
    </font>
    <font>
      <b/>
      <sz val="10"/>
      <color theme="1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249977111117893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indexed="64"/>
      </top>
      <bottom/>
      <diagonal/>
    </border>
    <border>
      <left/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3" borderId="20" xfId="0" applyFont="1" applyFill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5" fillId="0" borderId="0" xfId="0" applyFont="1" applyAlignment="1">
      <alignment horizontal="left" vertical="center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6" fillId="0" borderId="9" xfId="0" applyFont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1" fillId="0" borderId="23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6" xfId="0" applyFont="1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0" xfId="0" applyFont="1" applyFill="1"/>
    <xf numFmtId="0" fontId="1" fillId="4" borderId="2" xfId="0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 applyAlignment="1">
      <alignment vertical="top" wrapText="1"/>
    </xf>
    <xf numFmtId="0" fontId="1" fillId="4" borderId="2" xfId="0" applyFont="1" applyFill="1" applyBorder="1" applyAlignment="1">
      <alignment horizontal="center" vertical="top" wrapText="1"/>
    </xf>
    <xf numFmtId="0" fontId="1" fillId="4" borderId="3" xfId="0" applyFont="1" applyFill="1" applyBorder="1" applyAlignment="1">
      <alignment horizontal="center" vertical="top" wrapText="1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0" xfId="0" applyFont="1" applyFill="1" applyBorder="1" applyAlignment="1">
      <alignment horizontal="center"/>
    </xf>
    <xf numFmtId="0" fontId="1" fillId="4" borderId="15" xfId="0" applyFont="1" applyFill="1" applyBorder="1" applyAlignment="1" applyProtection="1">
      <alignment horizontal="center" vertical="top" wrapText="1"/>
      <protection locked="0"/>
    </xf>
    <xf numFmtId="0" fontId="1" fillId="4" borderId="17" xfId="0" applyFont="1" applyFill="1" applyBorder="1" applyAlignment="1">
      <alignment horizontal="center" vertical="top" wrapText="1"/>
    </xf>
    <xf numFmtId="0" fontId="1" fillId="4" borderId="14" xfId="0" applyFont="1" applyFill="1" applyBorder="1"/>
    <xf numFmtId="0" fontId="1" fillId="4" borderId="1" xfId="0" applyFont="1" applyFill="1" applyBorder="1"/>
    <xf numFmtId="0" fontId="1" fillId="4" borderId="6" xfId="0" applyFont="1" applyFill="1" applyBorder="1"/>
    <xf numFmtId="0" fontId="1" fillId="4" borderId="2" xfId="0" applyFont="1" applyFill="1" applyBorder="1" applyProtection="1">
      <protection locked="0"/>
    </xf>
    <xf numFmtId="0" fontId="1" fillId="4" borderId="2" xfId="0" applyFont="1" applyFill="1" applyBorder="1"/>
    <xf numFmtId="0" fontId="1" fillId="4" borderId="4" xfId="0" applyFont="1" applyFill="1" applyBorder="1"/>
    <xf numFmtId="0" fontId="9" fillId="4" borderId="2" xfId="0" applyFont="1" applyFill="1" applyBorder="1" applyAlignment="1" applyProtection="1">
      <alignment horizontal="right"/>
      <protection locked="0"/>
    </xf>
    <xf numFmtId="0" fontId="1" fillId="4" borderId="5" xfId="0" applyFont="1" applyFill="1" applyBorder="1"/>
    <xf numFmtId="0" fontId="1" fillId="4" borderId="2" xfId="0" applyFont="1" applyFill="1" applyBorder="1" applyAlignment="1" applyProtection="1">
      <alignment horizontal="left"/>
      <protection locked="0"/>
    </xf>
    <xf numFmtId="0" fontId="1" fillId="4" borderId="24" xfId="0" applyFont="1" applyFill="1" applyBorder="1"/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15" xfId="0" applyFont="1" applyFill="1" applyBorder="1" applyAlignment="1" applyProtection="1">
      <alignment horizontal="center" vertical="top" wrapText="1"/>
      <protection locked="0"/>
    </xf>
    <xf numFmtId="0" fontId="1" fillId="5" borderId="2" xfId="0" applyFont="1" applyFill="1" applyBorder="1" applyAlignment="1" applyProtection="1">
      <alignment vertical="top" wrapText="1"/>
      <protection locked="0"/>
    </xf>
    <xf numFmtId="0" fontId="1" fillId="5" borderId="2" xfId="0" applyFont="1" applyFill="1" applyBorder="1" applyAlignment="1" applyProtection="1">
      <alignment horizontal="center" vertical="top" wrapText="1"/>
      <protection locked="0"/>
    </xf>
    <xf numFmtId="0" fontId="1" fillId="5" borderId="17" xfId="0" applyFont="1" applyFill="1" applyBorder="1" applyAlignment="1" applyProtection="1">
      <alignment horizontal="center" vertical="top" wrapText="1"/>
      <protection locked="0"/>
    </xf>
    <xf numFmtId="0" fontId="1" fillId="5" borderId="2" xfId="0" applyFont="1" applyFill="1" applyBorder="1"/>
    <xf numFmtId="0" fontId="1" fillId="5" borderId="2" xfId="0" applyFont="1" applyFill="1" applyBorder="1" applyAlignment="1">
      <alignment vertical="top" wrapText="1"/>
    </xf>
    <xf numFmtId="0" fontId="1" fillId="5" borderId="2" xfId="0" applyFont="1" applyFill="1" applyBorder="1" applyAlignment="1">
      <alignment horizontal="center" vertical="top" wrapText="1"/>
    </xf>
    <xf numFmtId="0" fontId="1" fillId="5" borderId="17" xfId="0" applyFont="1" applyFill="1" applyBorder="1" applyAlignment="1">
      <alignment horizontal="center" vertical="top" wrapText="1"/>
    </xf>
    <xf numFmtId="0" fontId="1" fillId="5" borderId="2" xfId="0" applyFont="1" applyFill="1" applyBorder="1" applyProtection="1">
      <protection locked="0"/>
    </xf>
    <xf numFmtId="0" fontId="9" fillId="5" borderId="2" xfId="0" applyFont="1" applyFill="1" applyBorder="1" applyAlignment="1" applyProtection="1">
      <alignment horizontal="right"/>
      <protection locked="0"/>
    </xf>
    <xf numFmtId="0" fontId="1" fillId="6" borderId="2" xfId="0" applyFont="1" applyFill="1" applyBorder="1"/>
    <xf numFmtId="0" fontId="9" fillId="6" borderId="2" xfId="0" applyFont="1" applyFill="1" applyBorder="1" applyAlignment="1" applyProtection="1">
      <alignment horizontal="right"/>
      <protection locked="0"/>
    </xf>
    <xf numFmtId="0" fontId="1" fillId="6" borderId="2" xfId="0" applyFont="1" applyFill="1" applyBorder="1" applyAlignment="1">
      <alignment vertical="top" wrapText="1"/>
    </xf>
    <xf numFmtId="0" fontId="1" fillId="6" borderId="2" xfId="0" applyFont="1" applyFill="1" applyBorder="1" applyAlignment="1">
      <alignment horizontal="center" vertical="top" wrapText="1"/>
    </xf>
    <xf numFmtId="0" fontId="1" fillId="6" borderId="17" xfId="0" applyFont="1" applyFill="1" applyBorder="1" applyAlignment="1">
      <alignment horizontal="center" vertical="top" wrapText="1"/>
    </xf>
    <xf numFmtId="2" fontId="1" fillId="5" borderId="2" xfId="0" applyNumberFormat="1" applyFont="1" applyFill="1" applyBorder="1" applyAlignment="1">
      <alignment horizontal="center" vertical="top" wrapText="1"/>
    </xf>
    <xf numFmtId="0" fontId="1" fillId="5" borderId="4" xfId="0" applyFont="1" applyFill="1" applyBorder="1" applyAlignment="1" applyProtection="1">
      <alignment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1" fillId="5" borderId="28" xfId="0" applyFont="1" applyFill="1" applyBorder="1" applyAlignment="1" applyProtection="1">
      <alignment horizontal="center" vertical="top" wrapText="1"/>
      <protection locked="0"/>
    </xf>
    <xf numFmtId="0" fontId="1" fillId="7" borderId="20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1" fillId="7" borderId="3" xfId="0" applyFont="1" applyFill="1" applyBorder="1" applyAlignment="1">
      <alignment vertical="top" wrapText="1"/>
    </xf>
    <xf numFmtId="0" fontId="1" fillId="7" borderId="3" xfId="0" applyFont="1" applyFill="1" applyBorder="1" applyAlignment="1">
      <alignment horizontal="center" vertical="top" wrapText="1"/>
    </xf>
    <xf numFmtId="0" fontId="1" fillId="7" borderId="2" xfId="0" applyFont="1" applyFill="1" applyBorder="1" applyAlignment="1">
      <alignment horizontal="center"/>
    </xf>
    <xf numFmtId="0" fontId="1" fillId="8" borderId="3" xfId="0" applyFont="1" applyFill="1" applyBorder="1" applyAlignment="1">
      <alignment horizontal="center"/>
    </xf>
    <xf numFmtId="0" fontId="1" fillId="8" borderId="3" xfId="0" applyFont="1" applyFill="1" applyBorder="1" applyAlignment="1">
      <alignment vertical="top" wrapText="1"/>
    </xf>
    <xf numFmtId="0" fontId="1" fillId="8" borderId="3" xfId="0" applyFont="1" applyFill="1" applyBorder="1" applyAlignment="1">
      <alignment horizontal="center" vertical="top" wrapText="1"/>
    </xf>
    <xf numFmtId="0" fontId="4" fillId="7" borderId="21" xfId="0" applyFont="1" applyFill="1" applyBorder="1" applyAlignment="1">
      <alignment horizontal="center" vertical="center" wrapText="1"/>
    </xf>
    <xf numFmtId="0" fontId="10" fillId="7" borderId="22" xfId="0" applyFont="1" applyFill="1" applyBorder="1" applyAlignment="1">
      <alignment horizontal="center" vertical="center" wrapText="1"/>
    </xf>
    <xf numFmtId="0" fontId="4" fillId="8" borderId="21" xfId="0" applyFont="1" applyFill="1" applyBorder="1" applyAlignment="1">
      <alignment horizontal="center" vertical="center" wrapText="1"/>
    </xf>
    <xf numFmtId="0" fontId="10" fillId="8" borderId="2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4" borderId="25" xfId="0" applyFont="1" applyFill="1" applyBorder="1" applyAlignment="1">
      <alignment horizontal="center" vertical="center" wrapText="1"/>
    </xf>
    <xf numFmtId="0" fontId="4" fillId="4" borderId="26" xfId="0" applyFont="1" applyFill="1" applyBorder="1" applyAlignment="1">
      <alignment horizontal="center" vertical="center" wrapText="1"/>
    </xf>
    <xf numFmtId="0" fontId="4" fillId="4" borderId="27" xfId="0" applyFont="1" applyFill="1" applyBorder="1" applyAlignment="1">
      <alignment horizontal="center" vertical="center" wrapText="1"/>
    </xf>
    <xf numFmtId="0" fontId="4" fillId="7" borderId="2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6"/>
  <sheetViews>
    <sheetView tabSelected="1" zoomScaleNormal="100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K231" sqref="K23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0.77734375" style="1" customWidth="1"/>
    <col min="5" max="5" width="52.5546875" style="2" customWidth="1"/>
    <col min="6" max="7" width="8.5546875" style="2" customWidth="1"/>
    <col min="8" max="8" width="7" style="2" customWidth="1"/>
    <col min="9" max="9" width="6.6640625" style="2" customWidth="1"/>
    <col min="10" max="10" width="6.77734375" style="2" customWidth="1"/>
    <col min="11" max="11" width="8" style="2" customWidth="1"/>
    <col min="12" max="12" width="9.109375" style="2" hidden="1" customWidth="1"/>
    <col min="13" max="16384" width="9.109375" style="2"/>
  </cols>
  <sheetData>
    <row r="1" spans="1:13" ht="14.4" x14ac:dyDescent="0.3">
      <c r="A1" s="1" t="s">
        <v>7</v>
      </c>
      <c r="C1" s="87" t="s">
        <v>223</v>
      </c>
      <c r="D1" s="88"/>
      <c r="E1" s="88"/>
      <c r="F1" s="5" t="s">
        <v>16</v>
      </c>
      <c r="G1" s="2" t="s">
        <v>17</v>
      </c>
      <c r="H1" s="93" t="s">
        <v>39</v>
      </c>
      <c r="I1" s="93"/>
      <c r="J1" s="93"/>
      <c r="K1" s="93"/>
    </row>
    <row r="2" spans="1:13" ht="17.399999999999999" x14ac:dyDescent="0.25">
      <c r="A2" s="21" t="s">
        <v>6</v>
      </c>
      <c r="C2" s="2"/>
      <c r="G2" s="2" t="s">
        <v>18</v>
      </c>
      <c r="H2" s="93" t="s">
        <v>75</v>
      </c>
      <c r="I2" s="93"/>
      <c r="J2" s="93"/>
      <c r="K2" s="93"/>
    </row>
    <row r="3" spans="1:13" ht="17.25" customHeight="1" x14ac:dyDescent="0.25">
      <c r="A3" s="4" t="s">
        <v>8</v>
      </c>
      <c r="C3" s="2"/>
      <c r="D3" s="3"/>
      <c r="E3" s="24" t="s">
        <v>9</v>
      </c>
      <c r="G3" s="2" t="s">
        <v>19</v>
      </c>
      <c r="H3" s="28"/>
      <c r="I3" s="28"/>
      <c r="J3" s="29">
        <v>2026</v>
      </c>
      <c r="K3" s="1"/>
    </row>
    <row r="4" spans="1:13" x14ac:dyDescent="0.25">
      <c r="C4" s="2"/>
      <c r="D4" s="4"/>
      <c r="H4" s="27" t="s">
        <v>36</v>
      </c>
      <c r="I4" s="27" t="s">
        <v>37</v>
      </c>
      <c r="J4" s="27" t="s">
        <v>38</v>
      </c>
    </row>
    <row r="5" spans="1:13" ht="30.6" x14ac:dyDescent="0.25">
      <c r="A5" s="25" t="s">
        <v>14</v>
      </c>
      <c r="B5" s="26" t="s">
        <v>15</v>
      </c>
      <c r="C5" s="22" t="s">
        <v>0</v>
      </c>
      <c r="D5" s="22" t="s">
        <v>13</v>
      </c>
      <c r="E5" s="22" t="s">
        <v>12</v>
      </c>
      <c r="F5" s="22" t="s">
        <v>34</v>
      </c>
      <c r="G5" s="22" t="s">
        <v>1</v>
      </c>
      <c r="H5" s="22" t="s">
        <v>2</v>
      </c>
      <c r="I5" s="22" t="s">
        <v>3</v>
      </c>
      <c r="J5" s="22" t="s">
        <v>10</v>
      </c>
      <c r="K5" s="23" t="s">
        <v>11</v>
      </c>
      <c r="L5" s="22" t="s">
        <v>35</v>
      </c>
    </row>
    <row r="6" spans="1:13" x14ac:dyDescent="0.25">
      <c r="A6" s="11">
        <v>1</v>
      </c>
      <c r="B6" s="12">
        <v>1</v>
      </c>
      <c r="C6" s="44" t="s">
        <v>20</v>
      </c>
      <c r="D6" s="45" t="s">
        <v>21</v>
      </c>
      <c r="E6" s="54" t="s">
        <v>186</v>
      </c>
      <c r="F6" s="55">
        <v>200</v>
      </c>
      <c r="G6" s="55">
        <v>8</v>
      </c>
      <c r="H6" s="55">
        <v>12</v>
      </c>
      <c r="I6" s="55">
        <v>37</v>
      </c>
      <c r="J6" s="55">
        <v>294</v>
      </c>
      <c r="K6" s="56" t="s">
        <v>151</v>
      </c>
      <c r="L6" s="34">
        <v>15.29</v>
      </c>
      <c r="M6" s="35"/>
    </row>
    <row r="7" spans="1:13" x14ac:dyDescent="0.25">
      <c r="A7" s="13"/>
      <c r="B7" s="8"/>
      <c r="C7" s="46"/>
      <c r="D7" s="64"/>
      <c r="E7" s="57" t="s">
        <v>148</v>
      </c>
      <c r="F7" s="58">
        <v>60</v>
      </c>
      <c r="G7" s="58">
        <v>3.5</v>
      </c>
      <c r="H7" s="58">
        <v>4.5</v>
      </c>
      <c r="I7" s="58">
        <v>0</v>
      </c>
      <c r="J7" s="58">
        <v>54.5</v>
      </c>
      <c r="K7" s="59" t="s">
        <v>152</v>
      </c>
      <c r="L7" s="36">
        <v>18.809999999999999</v>
      </c>
      <c r="M7" s="35"/>
    </row>
    <row r="8" spans="1:13" x14ac:dyDescent="0.25">
      <c r="A8" s="13"/>
      <c r="B8" s="8"/>
      <c r="C8" s="46"/>
      <c r="D8" s="48" t="s">
        <v>22</v>
      </c>
      <c r="E8" s="57" t="s">
        <v>40</v>
      </c>
      <c r="F8" s="58">
        <v>200</v>
      </c>
      <c r="G8" s="58">
        <v>5</v>
      </c>
      <c r="H8" s="58">
        <v>4</v>
      </c>
      <c r="I8" s="58">
        <v>12</v>
      </c>
      <c r="J8" s="58">
        <v>107</v>
      </c>
      <c r="K8" s="59" t="s">
        <v>153</v>
      </c>
      <c r="L8" s="36">
        <v>17.899999999999999</v>
      </c>
      <c r="M8" s="35"/>
    </row>
    <row r="9" spans="1:13" x14ac:dyDescent="0.25">
      <c r="A9" s="13"/>
      <c r="B9" s="8"/>
      <c r="C9" s="46"/>
      <c r="D9" s="48" t="s">
        <v>24</v>
      </c>
      <c r="E9" s="57" t="s">
        <v>141</v>
      </c>
      <c r="F9" s="58">
        <v>150</v>
      </c>
      <c r="G9" s="58">
        <v>0</v>
      </c>
      <c r="H9" s="58">
        <v>0</v>
      </c>
      <c r="I9" s="58">
        <v>10</v>
      </c>
      <c r="J9" s="58">
        <v>47</v>
      </c>
      <c r="K9" s="59"/>
      <c r="L9" s="36">
        <v>18</v>
      </c>
      <c r="M9" s="35"/>
    </row>
    <row r="10" spans="1:13" x14ac:dyDescent="0.25">
      <c r="A10" s="13"/>
      <c r="B10" s="8"/>
      <c r="C10" s="46"/>
      <c r="D10" s="66"/>
      <c r="E10" s="57"/>
      <c r="F10" s="58"/>
      <c r="G10" s="58"/>
      <c r="H10" s="58"/>
      <c r="I10" s="58"/>
      <c r="J10" s="58"/>
      <c r="K10" s="59"/>
      <c r="L10" s="36"/>
      <c r="M10" s="35"/>
    </row>
    <row r="11" spans="1:13" x14ac:dyDescent="0.25">
      <c r="A11" s="14"/>
      <c r="B11" s="10"/>
      <c r="C11" s="49"/>
      <c r="D11" s="50" t="s">
        <v>33</v>
      </c>
      <c r="E11" s="37"/>
      <c r="F11" s="38">
        <f>SUM(F6:F9)</f>
        <v>610</v>
      </c>
      <c r="G11" s="38">
        <f>SUM(G6:G9)</f>
        <v>16.5</v>
      </c>
      <c r="H11" s="38">
        <f>SUM(H6:H9)</f>
        <v>20.5</v>
      </c>
      <c r="I11" s="38">
        <f>SUM(I6:I9)</f>
        <v>59</v>
      </c>
      <c r="J11" s="38">
        <f>SUM(J6:J9)</f>
        <v>502.5</v>
      </c>
      <c r="K11" s="43"/>
      <c r="L11" s="38">
        <f>SUM(L6:L9)</f>
        <v>70</v>
      </c>
      <c r="M11" s="35"/>
    </row>
    <row r="12" spans="1:13" x14ac:dyDescent="0.25">
      <c r="A12" s="13">
        <v>1</v>
      </c>
      <c r="B12" s="8">
        <v>1</v>
      </c>
      <c r="C12" s="46" t="s">
        <v>149</v>
      </c>
      <c r="D12" s="50" t="s">
        <v>26</v>
      </c>
      <c r="E12" s="61" t="s">
        <v>150</v>
      </c>
      <c r="F12" s="62">
        <v>60</v>
      </c>
      <c r="G12" s="62">
        <v>3</v>
      </c>
      <c r="H12" s="62">
        <v>0</v>
      </c>
      <c r="I12" s="62">
        <v>6</v>
      </c>
      <c r="J12" s="62">
        <v>36</v>
      </c>
      <c r="K12" s="63" t="s">
        <v>208</v>
      </c>
      <c r="L12" s="38">
        <v>6.74</v>
      </c>
      <c r="M12" s="35"/>
    </row>
    <row r="13" spans="1:13" x14ac:dyDescent="0.25">
      <c r="A13" s="13"/>
      <c r="B13" s="8"/>
      <c r="C13" s="46"/>
      <c r="D13" s="50" t="s">
        <v>82</v>
      </c>
      <c r="E13" s="61" t="s">
        <v>187</v>
      </c>
      <c r="F13" s="62">
        <v>90</v>
      </c>
      <c r="G13" s="62">
        <v>14</v>
      </c>
      <c r="H13" s="62">
        <v>12</v>
      </c>
      <c r="I13" s="62">
        <v>11</v>
      </c>
      <c r="J13" s="62">
        <v>75</v>
      </c>
      <c r="K13" s="63" t="s">
        <v>174</v>
      </c>
      <c r="L13" s="38">
        <v>28.17</v>
      </c>
      <c r="M13" s="35"/>
    </row>
    <row r="14" spans="1:13" x14ac:dyDescent="0.25">
      <c r="A14" s="13"/>
      <c r="B14" s="8"/>
      <c r="C14" s="46"/>
      <c r="D14" s="50" t="s">
        <v>29</v>
      </c>
      <c r="E14" s="61" t="s">
        <v>122</v>
      </c>
      <c r="F14" s="62">
        <v>150</v>
      </c>
      <c r="G14" s="62">
        <v>4</v>
      </c>
      <c r="H14" s="62">
        <v>5</v>
      </c>
      <c r="I14" s="62">
        <v>38</v>
      </c>
      <c r="J14" s="62">
        <v>213</v>
      </c>
      <c r="K14" s="63" t="s">
        <v>155</v>
      </c>
      <c r="L14" s="38">
        <v>12.92</v>
      </c>
      <c r="M14" s="35"/>
    </row>
    <row r="15" spans="1:13" ht="26.4" x14ac:dyDescent="0.25">
      <c r="A15" s="13"/>
      <c r="B15" s="8"/>
      <c r="C15" s="46"/>
      <c r="D15" s="50" t="s">
        <v>30</v>
      </c>
      <c r="E15" s="61" t="s">
        <v>136</v>
      </c>
      <c r="F15" s="62">
        <v>200</v>
      </c>
      <c r="G15" s="62">
        <v>0</v>
      </c>
      <c r="H15" s="62">
        <v>0</v>
      </c>
      <c r="I15" s="62">
        <v>12</v>
      </c>
      <c r="J15" s="62">
        <v>50.7</v>
      </c>
      <c r="K15" s="63" t="s">
        <v>157</v>
      </c>
      <c r="L15" s="38">
        <v>19.8</v>
      </c>
      <c r="M15" s="35"/>
    </row>
    <row r="16" spans="1:13" x14ac:dyDescent="0.25">
      <c r="A16" s="13"/>
      <c r="B16" s="8"/>
      <c r="C16" s="46"/>
      <c r="D16" s="50" t="s">
        <v>96</v>
      </c>
      <c r="E16" s="61" t="s">
        <v>51</v>
      </c>
      <c r="F16" s="62">
        <v>30</v>
      </c>
      <c r="G16" s="62">
        <v>2</v>
      </c>
      <c r="H16" s="62">
        <v>0</v>
      </c>
      <c r="I16" s="62">
        <v>10</v>
      </c>
      <c r="J16" s="62">
        <v>50</v>
      </c>
      <c r="K16" s="63" t="s">
        <v>208</v>
      </c>
      <c r="L16" s="38">
        <v>2.37</v>
      </c>
      <c r="M16" s="35"/>
    </row>
    <row r="17" spans="1:13" x14ac:dyDescent="0.25">
      <c r="A17" s="13"/>
      <c r="B17" s="8"/>
      <c r="C17" s="46"/>
      <c r="D17" s="65"/>
      <c r="E17" s="61"/>
      <c r="F17" s="62"/>
      <c r="G17" s="62"/>
      <c r="H17" s="62"/>
      <c r="I17" s="62"/>
      <c r="J17" s="62"/>
      <c r="K17" s="63"/>
      <c r="L17" s="38"/>
      <c r="M17" s="35"/>
    </row>
    <row r="18" spans="1:13" x14ac:dyDescent="0.25">
      <c r="A18" s="13"/>
      <c r="B18" s="8"/>
      <c r="C18" s="46"/>
      <c r="D18" s="50" t="s">
        <v>33</v>
      </c>
      <c r="E18" s="68"/>
      <c r="F18" s="69">
        <f>SUM(F12:F16)</f>
        <v>530</v>
      </c>
      <c r="G18" s="69">
        <f>SUM(G12:G16)</f>
        <v>23</v>
      </c>
      <c r="H18" s="69">
        <f>SUM(H12:H16)</f>
        <v>17</v>
      </c>
      <c r="I18" s="69">
        <f>SUM(I12:I16)</f>
        <v>77</v>
      </c>
      <c r="J18" s="69">
        <f>SUM(J12:J16)</f>
        <v>424.7</v>
      </c>
      <c r="K18" s="70"/>
      <c r="L18" s="38">
        <f>SUM(L12:L16)</f>
        <v>70.000000000000014</v>
      </c>
      <c r="M18" s="35"/>
    </row>
    <row r="19" spans="1:13" x14ac:dyDescent="0.25">
      <c r="A19" s="15">
        <f>A6</f>
        <v>1</v>
      </c>
      <c r="B19" s="6">
        <f>B6</f>
        <v>1</v>
      </c>
      <c r="C19" s="51" t="s">
        <v>25</v>
      </c>
      <c r="D19" s="48" t="s">
        <v>26</v>
      </c>
      <c r="E19" s="57" t="s">
        <v>43</v>
      </c>
      <c r="F19" s="58">
        <v>60</v>
      </c>
      <c r="G19" s="58">
        <v>0</v>
      </c>
      <c r="H19" s="58">
        <v>0</v>
      </c>
      <c r="I19" s="58">
        <v>1</v>
      </c>
      <c r="J19" s="58">
        <v>4</v>
      </c>
      <c r="K19" s="59" t="s">
        <v>208</v>
      </c>
      <c r="L19" s="36"/>
      <c r="M19" s="35"/>
    </row>
    <row r="20" spans="1:13" x14ac:dyDescent="0.25">
      <c r="A20" s="13"/>
      <c r="B20" s="8"/>
      <c r="C20" s="46"/>
      <c r="D20" s="48" t="s">
        <v>27</v>
      </c>
      <c r="E20" s="57" t="s">
        <v>84</v>
      </c>
      <c r="F20" s="58">
        <v>200</v>
      </c>
      <c r="G20" s="58">
        <v>8</v>
      </c>
      <c r="H20" s="58">
        <v>24</v>
      </c>
      <c r="I20" s="58">
        <v>19</v>
      </c>
      <c r="J20" s="58">
        <v>367</v>
      </c>
      <c r="K20" s="59" t="s">
        <v>156</v>
      </c>
      <c r="L20" s="36">
        <v>7.28</v>
      </c>
      <c r="M20" s="35"/>
    </row>
    <row r="21" spans="1:13" x14ac:dyDescent="0.25">
      <c r="A21" s="13"/>
      <c r="B21" s="8"/>
      <c r="C21" s="46"/>
      <c r="D21" s="48" t="s">
        <v>28</v>
      </c>
      <c r="E21" s="57" t="s">
        <v>76</v>
      </c>
      <c r="F21" s="58">
        <v>100</v>
      </c>
      <c r="G21" s="58">
        <v>14</v>
      </c>
      <c r="H21" s="58">
        <v>11</v>
      </c>
      <c r="I21" s="58">
        <v>3.3</v>
      </c>
      <c r="J21" s="58">
        <v>169</v>
      </c>
      <c r="K21" s="59" t="s">
        <v>47</v>
      </c>
      <c r="L21" s="36">
        <v>45.94</v>
      </c>
      <c r="M21" s="35"/>
    </row>
    <row r="22" spans="1:13" x14ac:dyDescent="0.25">
      <c r="A22" s="13"/>
      <c r="B22" s="8"/>
      <c r="C22" s="46"/>
      <c r="D22" s="48" t="s">
        <v>29</v>
      </c>
      <c r="E22" s="57" t="s">
        <v>77</v>
      </c>
      <c r="F22" s="58">
        <v>150</v>
      </c>
      <c r="G22" s="58">
        <v>5</v>
      </c>
      <c r="H22" s="58">
        <v>5</v>
      </c>
      <c r="I22" s="58">
        <v>35</v>
      </c>
      <c r="J22" s="58">
        <v>208</v>
      </c>
      <c r="K22" s="59" t="s">
        <v>48</v>
      </c>
      <c r="L22" s="36">
        <v>7.67</v>
      </c>
      <c r="M22" s="35"/>
    </row>
    <row r="23" spans="1:13" x14ac:dyDescent="0.25">
      <c r="A23" s="13"/>
      <c r="B23" s="8"/>
      <c r="C23" s="46"/>
      <c r="D23" s="48" t="s">
        <v>30</v>
      </c>
      <c r="E23" s="57" t="s">
        <v>78</v>
      </c>
      <c r="F23" s="58">
        <v>200</v>
      </c>
      <c r="G23" s="58">
        <v>0</v>
      </c>
      <c r="H23" s="58">
        <v>0</v>
      </c>
      <c r="I23" s="58">
        <v>10.5</v>
      </c>
      <c r="J23" s="58">
        <v>43</v>
      </c>
      <c r="K23" s="59" t="s">
        <v>158</v>
      </c>
      <c r="L23" s="36">
        <v>7.62</v>
      </c>
      <c r="M23" s="35"/>
    </row>
    <row r="24" spans="1:13" x14ac:dyDescent="0.25">
      <c r="A24" s="13"/>
      <c r="B24" s="8"/>
      <c r="C24" s="46"/>
      <c r="D24" s="48" t="s">
        <v>31</v>
      </c>
      <c r="E24" s="57" t="s">
        <v>41</v>
      </c>
      <c r="F24" s="58">
        <v>30</v>
      </c>
      <c r="G24" s="58">
        <v>2</v>
      </c>
      <c r="H24" s="58">
        <v>0</v>
      </c>
      <c r="I24" s="58">
        <v>10</v>
      </c>
      <c r="J24" s="58">
        <v>50</v>
      </c>
      <c r="K24" s="59" t="s">
        <v>208</v>
      </c>
      <c r="L24" s="36">
        <v>1.49</v>
      </c>
      <c r="M24" s="35"/>
    </row>
    <row r="25" spans="1:13" x14ac:dyDescent="0.25">
      <c r="A25" s="13"/>
      <c r="B25" s="8"/>
      <c r="C25" s="46"/>
      <c r="D25" s="64"/>
      <c r="E25" s="57"/>
      <c r="F25" s="58"/>
      <c r="G25" s="58"/>
      <c r="H25" s="58"/>
      <c r="I25" s="58"/>
      <c r="J25" s="58"/>
      <c r="K25" s="59"/>
      <c r="L25" s="36"/>
      <c r="M25" s="35"/>
    </row>
    <row r="26" spans="1:13" x14ac:dyDescent="0.25">
      <c r="A26" s="13"/>
      <c r="B26" s="8"/>
      <c r="C26" s="46"/>
      <c r="D26" s="64"/>
      <c r="E26" s="57"/>
      <c r="F26" s="58"/>
      <c r="G26" s="58"/>
      <c r="H26" s="58"/>
      <c r="I26" s="58"/>
      <c r="J26" s="58"/>
      <c r="K26" s="59"/>
      <c r="L26" s="36"/>
      <c r="M26" s="35"/>
    </row>
    <row r="27" spans="1:13" x14ac:dyDescent="0.25">
      <c r="A27" s="14"/>
      <c r="B27" s="10"/>
      <c r="C27" s="49"/>
      <c r="D27" s="67" t="s">
        <v>33</v>
      </c>
      <c r="E27" s="68"/>
      <c r="F27" s="69">
        <f>SUM(F19:F26)</f>
        <v>740</v>
      </c>
      <c r="G27" s="69">
        <f>SUM(G19:G26)</f>
        <v>29</v>
      </c>
      <c r="H27" s="69">
        <f>SUM(H19:H26)</f>
        <v>40</v>
      </c>
      <c r="I27" s="69">
        <f>SUM(I19:I26)</f>
        <v>78.8</v>
      </c>
      <c r="J27" s="69">
        <f>SUM(J19:J26)</f>
        <v>841</v>
      </c>
      <c r="K27" s="70"/>
      <c r="L27" s="38">
        <f>SUM(L19:L26)</f>
        <v>70</v>
      </c>
      <c r="M27" s="35"/>
    </row>
    <row r="28" spans="1:13" x14ac:dyDescent="0.25">
      <c r="A28" s="75">
        <f>A6</f>
        <v>1</v>
      </c>
      <c r="B28" s="76">
        <f>B6</f>
        <v>1</v>
      </c>
      <c r="C28" s="83" t="s">
        <v>4</v>
      </c>
      <c r="D28" s="84"/>
      <c r="E28" s="77"/>
      <c r="F28" s="78">
        <f>F11+F27</f>
        <v>1350</v>
      </c>
      <c r="G28" s="78">
        <f>G11+G27</f>
        <v>45.5</v>
      </c>
      <c r="H28" s="78">
        <f>H11+H27</f>
        <v>60.5</v>
      </c>
      <c r="I28" s="78">
        <f>I11+I27</f>
        <v>137.80000000000001</v>
      </c>
      <c r="J28" s="78">
        <f>J11+J27</f>
        <v>1343.5</v>
      </c>
      <c r="K28" s="78"/>
      <c r="L28" s="39">
        <f>L11+L27</f>
        <v>140</v>
      </c>
      <c r="M28" s="35"/>
    </row>
    <row r="29" spans="1:13" x14ac:dyDescent="0.25">
      <c r="A29" s="7">
        <v>1</v>
      </c>
      <c r="B29" s="8">
        <v>2</v>
      </c>
      <c r="C29" s="44" t="s">
        <v>20</v>
      </c>
      <c r="D29" s="45" t="s">
        <v>21</v>
      </c>
      <c r="E29" s="33" t="s">
        <v>79</v>
      </c>
      <c r="F29" s="34">
        <v>160</v>
      </c>
      <c r="G29" s="34">
        <v>24</v>
      </c>
      <c r="H29" s="34">
        <v>16</v>
      </c>
      <c r="I29" s="34">
        <v>22</v>
      </c>
      <c r="J29" s="34">
        <v>332</v>
      </c>
      <c r="K29" s="42" t="s">
        <v>74</v>
      </c>
      <c r="L29" s="34">
        <v>49.01</v>
      </c>
      <c r="M29" s="35"/>
    </row>
    <row r="30" spans="1:13" x14ac:dyDescent="0.25">
      <c r="A30" s="7"/>
      <c r="B30" s="8"/>
      <c r="C30" s="46"/>
      <c r="D30" s="64"/>
      <c r="E30" s="57" t="s">
        <v>80</v>
      </c>
      <c r="F30" s="58">
        <v>60</v>
      </c>
      <c r="G30" s="58">
        <v>1.7</v>
      </c>
      <c r="H30" s="58">
        <v>2.8</v>
      </c>
      <c r="I30" s="58">
        <v>19.7</v>
      </c>
      <c r="J30" s="58">
        <v>111</v>
      </c>
      <c r="K30" s="59" t="s">
        <v>159</v>
      </c>
      <c r="L30" s="36">
        <v>10.4</v>
      </c>
      <c r="M30" s="35"/>
    </row>
    <row r="31" spans="1:13" x14ac:dyDescent="0.25">
      <c r="A31" s="7"/>
      <c r="B31" s="8"/>
      <c r="C31" s="46"/>
      <c r="D31" s="48" t="s">
        <v>22</v>
      </c>
      <c r="E31" s="57" t="s">
        <v>49</v>
      </c>
      <c r="F31" s="58">
        <v>200</v>
      </c>
      <c r="G31" s="58">
        <v>0</v>
      </c>
      <c r="H31" s="58">
        <v>0</v>
      </c>
      <c r="I31" s="58">
        <v>7</v>
      </c>
      <c r="J31" s="58">
        <v>28</v>
      </c>
      <c r="K31" s="59" t="s">
        <v>50</v>
      </c>
      <c r="L31" s="36">
        <v>2.12</v>
      </c>
      <c r="M31" s="35"/>
    </row>
    <row r="32" spans="1:13" x14ac:dyDescent="0.25">
      <c r="A32" s="7"/>
      <c r="B32" s="8"/>
      <c r="C32" s="46"/>
      <c r="D32" s="48" t="s">
        <v>24</v>
      </c>
      <c r="E32" s="57" t="s">
        <v>141</v>
      </c>
      <c r="F32" s="58">
        <v>150</v>
      </c>
      <c r="G32" s="58">
        <v>0</v>
      </c>
      <c r="H32" s="58">
        <v>0</v>
      </c>
      <c r="I32" s="58">
        <v>5</v>
      </c>
      <c r="J32" s="58">
        <v>60</v>
      </c>
      <c r="K32" s="59" t="s">
        <v>208</v>
      </c>
      <c r="L32" s="36">
        <v>8.4700000000000006</v>
      </c>
      <c r="M32" s="35"/>
    </row>
    <row r="33" spans="1:13" x14ac:dyDescent="0.25">
      <c r="A33" s="7"/>
      <c r="B33" s="8"/>
      <c r="C33" s="46"/>
      <c r="D33" s="64"/>
      <c r="E33" s="57"/>
      <c r="F33" s="58"/>
      <c r="G33" s="58"/>
      <c r="H33" s="58"/>
      <c r="I33" s="58"/>
      <c r="J33" s="58"/>
      <c r="K33" s="59"/>
      <c r="L33" s="36"/>
      <c r="M33" s="35"/>
    </row>
    <row r="34" spans="1:13" x14ac:dyDescent="0.25">
      <c r="A34" s="7"/>
      <c r="B34" s="8"/>
      <c r="C34" s="46"/>
      <c r="D34" s="64"/>
      <c r="E34" s="57"/>
      <c r="F34" s="58"/>
      <c r="G34" s="58"/>
      <c r="H34" s="58"/>
      <c r="I34" s="58"/>
      <c r="J34" s="58"/>
      <c r="K34" s="59"/>
      <c r="L34" s="36"/>
      <c r="M34" s="35"/>
    </row>
    <row r="35" spans="1:13" x14ac:dyDescent="0.25">
      <c r="A35" s="9"/>
      <c r="B35" s="10"/>
      <c r="C35" s="49"/>
      <c r="D35" s="50" t="s">
        <v>33</v>
      </c>
      <c r="E35" s="37"/>
      <c r="F35" s="38">
        <f>SUM(F29:F34)</f>
        <v>570</v>
      </c>
      <c r="G35" s="38">
        <f>SUM(G29:G34)</f>
        <v>25.7</v>
      </c>
      <c r="H35" s="38">
        <f>SUM(H29:H34)</f>
        <v>18.8</v>
      </c>
      <c r="I35" s="38">
        <f>SUM(I29:I34)</f>
        <v>53.7</v>
      </c>
      <c r="J35" s="38">
        <f>SUM(J29:J34)</f>
        <v>531</v>
      </c>
      <c r="K35" s="43"/>
      <c r="L35" s="38">
        <f>SUM(L29:L34)</f>
        <v>70</v>
      </c>
      <c r="M35" s="35"/>
    </row>
    <row r="36" spans="1:13" x14ac:dyDescent="0.25">
      <c r="A36" s="7">
        <v>1</v>
      </c>
      <c r="B36" s="8">
        <v>2</v>
      </c>
      <c r="C36" s="46" t="s">
        <v>81</v>
      </c>
      <c r="D36" s="52" t="s">
        <v>26</v>
      </c>
      <c r="E36" s="61" t="s">
        <v>45</v>
      </c>
      <c r="F36" s="62">
        <v>60</v>
      </c>
      <c r="G36" s="62">
        <v>0</v>
      </c>
      <c r="H36" s="62">
        <v>0</v>
      </c>
      <c r="I36" s="62">
        <v>2</v>
      </c>
      <c r="J36" s="62">
        <v>9</v>
      </c>
      <c r="K36" s="63" t="s">
        <v>160</v>
      </c>
      <c r="L36" s="38">
        <v>5.01</v>
      </c>
      <c r="M36" s="35"/>
    </row>
    <row r="37" spans="1:13" x14ac:dyDescent="0.25">
      <c r="A37" s="7"/>
      <c r="B37" s="8"/>
      <c r="C37" s="46"/>
      <c r="D37" s="52" t="s">
        <v>82</v>
      </c>
      <c r="E37" s="61" t="s">
        <v>188</v>
      </c>
      <c r="F37" s="62">
        <v>90</v>
      </c>
      <c r="G37" s="62">
        <v>9</v>
      </c>
      <c r="H37" s="62">
        <v>4</v>
      </c>
      <c r="I37" s="62">
        <v>4</v>
      </c>
      <c r="J37" s="62">
        <v>80</v>
      </c>
      <c r="K37" s="63" t="s">
        <v>154</v>
      </c>
      <c r="L37" s="38">
        <v>40.11</v>
      </c>
      <c r="M37" s="35"/>
    </row>
    <row r="38" spans="1:13" x14ac:dyDescent="0.25">
      <c r="A38" s="7"/>
      <c r="B38" s="8"/>
      <c r="C38" s="46"/>
      <c r="D38" s="52" t="s">
        <v>29</v>
      </c>
      <c r="E38" s="61" t="s">
        <v>83</v>
      </c>
      <c r="F38" s="62">
        <v>150</v>
      </c>
      <c r="G38" s="62">
        <v>3</v>
      </c>
      <c r="H38" s="62">
        <v>6</v>
      </c>
      <c r="I38" s="62">
        <v>24</v>
      </c>
      <c r="J38" s="62">
        <v>158</v>
      </c>
      <c r="K38" s="63" t="s">
        <v>57</v>
      </c>
      <c r="L38" s="38">
        <v>12.02</v>
      </c>
      <c r="M38" s="35"/>
    </row>
    <row r="39" spans="1:13" x14ac:dyDescent="0.25">
      <c r="A39" s="7"/>
      <c r="B39" s="8"/>
      <c r="C39" s="46"/>
      <c r="D39" s="52" t="s">
        <v>30</v>
      </c>
      <c r="E39" s="61" t="s">
        <v>85</v>
      </c>
      <c r="F39" s="62">
        <v>200</v>
      </c>
      <c r="G39" s="62">
        <v>0</v>
      </c>
      <c r="H39" s="62">
        <v>0</v>
      </c>
      <c r="I39" s="62">
        <v>11</v>
      </c>
      <c r="J39" s="62">
        <v>43</v>
      </c>
      <c r="K39" s="63" t="s">
        <v>161</v>
      </c>
      <c r="L39" s="38">
        <v>10.72</v>
      </c>
      <c r="M39" s="35"/>
    </row>
    <row r="40" spans="1:13" x14ac:dyDescent="0.25">
      <c r="A40" s="7"/>
      <c r="B40" s="8"/>
      <c r="C40" s="46"/>
      <c r="D40" s="52" t="s">
        <v>31</v>
      </c>
      <c r="E40" s="61" t="s">
        <v>51</v>
      </c>
      <c r="F40" s="62">
        <v>60</v>
      </c>
      <c r="G40" s="62">
        <v>2</v>
      </c>
      <c r="H40" s="62">
        <v>0</v>
      </c>
      <c r="I40" s="62">
        <v>15</v>
      </c>
      <c r="J40" s="62">
        <v>73</v>
      </c>
      <c r="K40" s="63" t="s">
        <v>208</v>
      </c>
      <c r="L40" s="38">
        <v>2.14</v>
      </c>
      <c r="M40" s="35"/>
    </row>
    <row r="41" spans="1:13" x14ac:dyDescent="0.25">
      <c r="A41" s="7"/>
      <c r="B41" s="8"/>
      <c r="C41" s="46"/>
      <c r="D41" s="65"/>
      <c r="E41" s="61"/>
      <c r="F41" s="62"/>
      <c r="G41" s="62"/>
      <c r="H41" s="62"/>
      <c r="I41" s="62"/>
      <c r="J41" s="62"/>
      <c r="K41" s="63"/>
      <c r="L41" s="38"/>
      <c r="M41" s="35"/>
    </row>
    <row r="42" spans="1:13" x14ac:dyDescent="0.25">
      <c r="A42" s="7"/>
      <c r="B42" s="8"/>
      <c r="C42" s="46"/>
      <c r="D42" s="65"/>
      <c r="E42" s="61"/>
      <c r="F42" s="62"/>
      <c r="G42" s="62"/>
      <c r="H42" s="62"/>
      <c r="I42" s="62"/>
      <c r="J42" s="62"/>
      <c r="K42" s="63"/>
      <c r="L42" s="38"/>
      <c r="M42" s="35"/>
    </row>
    <row r="43" spans="1:13" x14ac:dyDescent="0.25">
      <c r="A43" s="7"/>
      <c r="B43" s="8"/>
      <c r="C43" s="46"/>
      <c r="D43" s="50" t="s">
        <v>33</v>
      </c>
      <c r="E43" s="37"/>
      <c r="F43" s="38">
        <v>510</v>
      </c>
      <c r="G43" s="38">
        <v>19</v>
      </c>
      <c r="H43" s="38">
        <v>17</v>
      </c>
      <c r="I43" s="38">
        <v>63</v>
      </c>
      <c r="J43" s="38">
        <v>492</v>
      </c>
      <c r="K43" s="43" t="s">
        <v>208</v>
      </c>
      <c r="L43" s="38">
        <v>70</v>
      </c>
      <c r="M43" s="35"/>
    </row>
    <row r="44" spans="1:13" x14ac:dyDescent="0.25">
      <c r="A44" s="6">
        <f>A29</f>
        <v>1</v>
      </c>
      <c r="B44" s="6">
        <f>B29</f>
        <v>2</v>
      </c>
      <c r="C44" s="51" t="s">
        <v>25</v>
      </c>
      <c r="D44" s="48" t="s">
        <v>26</v>
      </c>
      <c r="E44" s="57" t="s">
        <v>86</v>
      </c>
      <c r="F44" s="58">
        <v>60</v>
      </c>
      <c r="G44" s="58">
        <v>0</v>
      </c>
      <c r="H44" s="58">
        <v>1</v>
      </c>
      <c r="I44" s="58">
        <v>16</v>
      </c>
      <c r="J44" s="58">
        <v>40</v>
      </c>
      <c r="K44" s="59" t="s">
        <v>219</v>
      </c>
      <c r="L44" s="36"/>
      <c r="M44" s="35"/>
    </row>
    <row r="45" spans="1:13" x14ac:dyDescent="0.25">
      <c r="A45" s="7"/>
      <c r="B45" s="8"/>
      <c r="C45" s="46"/>
      <c r="D45" s="48" t="s">
        <v>27</v>
      </c>
      <c r="E45" s="57" t="s">
        <v>87</v>
      </c>
      <c r="F45" s="58">
        <v>200</v>
      </c>
      <c r="G45" s="58">
        <v>8</v>
      </c>
      <c r="H45" s="58">
        <v>25</v>
      </c>
      <c r="I45" s="58">
        <v>51</v>
      </c>
      <c r="J45" s="58">
        <v>461</v>
      </c>
      <c r="K45" s="59" t="s">
        <v>162</v>
      </c>
      <c r="L45" s="36">
        <v>8.7100000000000009</v>
      </c>
      <c r="M45" s="35"/>
    </row>
    <row r="46" spans="1:13" x14ac:dyDescent="0.25">
      <c r="A46" s="7"/>
      <c r="B46" s="8"/>
      <c r="C46" s="46"/>
      <c r="D46" s="48" t="s">
        <v>28</v>
      </c>
      <c r="E46" s="57" t="s">
        <v>88</v>
      </c>
      <c r="F46" s="58">
        <v>130</v>
      </c>
      <c r="G46" s="58">
        <v>8</v>
      </c>
      <c r="H46" s="58">
        <v>6</v>
      </c>
      <c r="I46" s="58">
        <v>5</v>
      </c>
      <c r="J46" s="58">
        <v>106</v>
      </c>
      <c r="K46" s="59" t="s">
        <v>163</v>
      </c>
      <c r="L46" s="36">
        <v>32.700000000000003</v>
      </c>
      <c r="M46" s="35"/>
    </row>
    <row r="47" spans="1:13" x14ac:dyDescent="0.25">
      <c r="A47" s="7"/>
      <c r="B47" s="8"/>
      <c r="C47" s="46"/>
      <c r="D47" s="48" t="s">
        <v>29</v>
      </c>
      <c r="E47" s="57" t="s">
        <v>89</v>
      </c>
      <c r="F47" s="58">
        <v>150</v>
      </c>
      <c r="G47" s="58">
        <v>8</v>
      </c>
      <c r="H47" s="58">
        <v>7</v>
      </c>
      <c r="I47" s="58">
        <v>43</v>
      </c>
      <c r="J47" s="58">
        <v>262</v>
      </c>
      <c r="K47" s="59" t="s">
        <v>44</v>
      </c>
      <c r="L47" s="36">
        <v>10.37</v>
      </c>
      <c r="M47" s="35"/>
    </row>
    <row r="48" spans="1:13" x14ac:dyDescent="0.25">
      <c r="A48" s="7"/>
      <c r="B48" s="8"/>
      <c r="C48" s="46"/>
      <c r="D48" s="48" t="s">
        <v>30</v>
      </c>
      <c r="E48" s="57" t="s">
        <v>90</v>
      </c>
      <c r="F48" s="58">
        <v>200</v>
      </c>
      <c r="G48" s="58">
        <v>0</v>
      </c>
      <c r="H48" s="58">
        <v>0</v>
      </c>
      <c r="I48" s="58">
        <v>10</v>
      </c>
      <c r="J48" s="58">
        <v>43</v>
      </c>
      <c r="K48" s="59" t="s">
        <v>161</v>
      </c>
      <c r="L48" s="36">
        <v>15.96</v>
      </c>
      <c r="M48" s="35"/>
    </row>
    <row r="49" spans="1:13" x14ac:dyDescent="0.25">
      <c r="A49" s="7"/>
      <c r="B49" s="8"/>
      <c r="C49" s="46"/>
      <c r="D49" s="48" t="s">
        <v>31</v>
      </c>
      <c r="E49" s="57" t="s">
        <v>41</v>
      </c>
      <c r="F49" s="58">
        <v>31</v>
      </c>
      <c r="G49" s="58">
        <v>2</v>
      </c>
      <c r="H49" s="58">
        <v>0</v>
      </c>
      <c r="I49" s="58">
        <v>15</v>
      </c>
      <c r="J49" s="58">
        <v>73</v>
      </c>
      <c r="K49" s="59" t="s">
        <v>208</v>
      </c>
      <c r="L49" s="36">
        <v>2.2599999999999998</v>
      </c>
      <c r="M49" s="35"/>
    </row>
    <row r="50" spans="1:13" x14ac:dyDescent="0.25">
      <c r="A50" s="7"/>
      <c r="B50" s="8"/>
      <c r="C50" s="46"/>
      <c r="D50" s="48" t="s">
        <v>32</v>
      </c>
      <c r="E50" s="57"/>
      <c r="F50" s="58"/>
      <c r="G50" s="58"/>
      <c r="H50" s="58"/>
      <c r="I50" s="58"/>
      <c r="J50" s="58"/>
      <c r="K50" s="59"/>
      <c r="L50" s="36"/>
      <c r="M50" s="35"/>
    </row>
    <row r="51" spans="1:13" x14ac:dyDescent="0.25">
      <c r="A51" s="7"/>
      <c r="B51" s="8"/>
      <c r="C51" s="46"/>
      <c r="D51" s="64"/>
      <c r="E51" s="57"/>
      <c r="F51" s="58"/>
      <c r="G51" s="58"/>
      <c r="H51" s="58"/>
      <c r="I51" s="58"/>
      <c r="J51" s="58"/>
      <c r="K51" s="59"/>
      <c r="L51" s="36"/>
      <c r="M51" s="35"/>
    </row>
    <row r="52" spans="1:13" x14ac:dyDescent="0.25">
      <c r="A52" s="7"/>
      <c r="B52" s="8"/>
      <c r="C52" s="46"/>
      <c r="D52" s="64"/>
      <c r="E52" s="57"/>
      <c r="F52" s="58"/>
      <c r="G52" s="58"/>
      <c r="H52" s="58"/>
      <c r="I52" s="58"/>
      <c r="J52" s="58"/>
      <c r="K52" s="59"/>
      <c r="L52" s="36"/>
      <c r="M52" s="35"/>
    </row>
    <row r="53" spans="1:13" x14ac:dyDescent="0.25">
      <c r="A53" s="9"/>
      <c r="B53" s="10"/>
      <c r="C53" s="49"/>
      <c r="D53" s="50" t="s">
        <v>33</v>
      </c>
      <c r="E53" s="37"/>
      <c r="F53" s="38">
        <v>751</v>
      </c>
      <c r="G53" s="38">
        <f t="shared" ref="G53" si="0">SUM(G44:G52)</f>
        <v>26</v>
      </c>
      <c r="H53" s="38">
        <f t="shared" ref="H53" si="1">SUM(H44:H52)</f>
        <v>39</v>
      </c>
      <c r="I53" s="38">
        <f t="shared" ref="I53" si="2">SUM(I44:I52)</f>
        <v>140</v>
      </c>
      <c r="J53" s="38">
        <f t="shared" ref="J53:L53" si="3">SUM(J44:J52)</f>
        <v>985</v>
      </c>
      <c r="K53" s="43"/>
      <c r="L53" s="38">
        <f t="shared" si="3"/>
        <v>70.000000000000014</v>
      </c>
      <c r="M53" s="35"/>
    </row>
    <row r="54" spans="1:13" ht="15.75" customHeight="1" x14ac:dyDescent="0.25">
      <c r="A54" s="79">
        <f>A29</f>
        <v>1</v>
      </c>
      <c r="B54" s="79">
        <f>B29</f>
        <v>2</v>
      </c>
      <c r="C54" s="83" t="s">
        <v>4</v>
      </c>
      <c r="D54" s="84"/>
      <c r="E54" s="77"/>
      <c r="F54" s="78"/>
      <c r="G54" s="78">
        <f t="shared" ref="G54" si="4">G35+G53</f>
        <v>51.7</v>
      </c>
      <c r="H54" s="78">
        <f t="shared" ref="H54" si="5">H35+H53</f>
        <v>57.8</v>
      </c>
      <c r="I54" s="78">
        <f t="shared" ref="I54" si="6">I35+I53</f>
        <v>193.7</v>
      </c>
      <c r="J54" s="78">
        <f t="shared" ref="J54:L54" si="7">J35+J53</f>
        <v>1516</v>
      </c>
      <c r="K54" s="78"/>
      <c r="L54" s="39">
        <f t="shared" si="7"/>
        <v>140</v>
      </c>
      <c r="M54" s="35"/>
    </row>
    <row r="55" spans="1:13" x14ac:dyDescent="0.25">
      <c r="A55" s="11">
        <v>1</v>
      </c>
      <c r="B55" s="12">
        <v>3</v>
      </c>
      <c r="C55" s="44" t="s">
        <v>20</v>
      </c>
      <c r="D55" s="45" t="s">
        <v>21</v>
      </c>
      <c r="E55" s="54" t="s">
        <v>91</v>
      </c>
      <c r="F55" s="55">
        <v>105</v>
      </c>
      <c r="G55" s="55">
        <v>16.8</v>
      </c>
      <c r="H55" s="55">
        <v>26</v>
      </c>
      <c r="I55" s="55">
        <v>4.2</v>
      </c>
      <c r="J55" s="55">
        <v>316.10000000000002</v>
      </c>
      <c r="K55" s="56" t="s">
        <v>66</v>
      </c>
      <c r="L55" s="34">
        <v>37.83</v>
      </c>
      <c r="M55" s="35"/>
    </row>
    <row r="56" spans="1:13" x14ac:dyDescent="0.25">
      <c r="A56" s="13"/>
      <c r="B56" s="8"/>
      <c r="C56" s="46"/>
      <c r="D56" s="64"/>
      <c r="E56" s="57" t="s">
        <v>147</v>
      </c>
      <c r="F56" s="58">
        <v>60</v>
      </c>
      <c r="G56" s="58">
        <v>0</v>
      </c>
      <c r="H56" s="58">
        <v>8</v>
      </c>
      <c r="I56" s="58">
        <v>0</v>
      </c>
      <c r="J56" s="58">
        <v>75</v>
      </c>
      <c r="K56" s="59" t="s">
        <v>164</v>
      </c>
      <c r="L56" s="36">
        <v>19.43</v>
      </c>
      <c r="M56" s="35"/>
    </row>
    <row r="57" spans="1:13" x14ac:dyDescent="0.25">
      <c r="A57" s="13"/>
      <c r="B57" s="8"/>
      <c r="C57" s="46"/>
      <c r="D57" s="48" t="s">
        <v>22</v>
      </c>
      <c r="E57" s="57" t="s">
        <v>189</v>
      </c>
      <c r="F57" s="58">
        <v>200</v>
      </c>
      <c r="G57" s="58">
        <v>0</v>
      </c>
      <c r="H57" s="58">
        <v>0</v>
      </c>
      <c r="I57" s="58">
        <v>7</v>
      </c>
      <c r="J57" s="58">
        <v>31</v>
      </c>
      <c r="K57" s="59" t="s">
        <v>52</v>
      </c>
      <c r="L57" s="36">
        <v>12.74</v>
      </c>
      <c r="M57" s="35"/>
    </row>
    <row r="58" spans="1:13" x14ac:dyDescent="0.25">
      <c r="A58" s="13"/>
      <c r="B58" s="8"/>
      <c r="C58" s="46"/>
      <c r="D58" s="48" t="s">
        <v>23</v>
      </c>
      <c r="E58" s="57" t="s">
        <v>51</v>
      </c>
      <c r="F58" s="58">
        <v>30</v>
      </c>
      <c r="G58" s="58">
        <v>2</v>
      </c>
      <c r="H58" s="58">
        <v>0</v>
      </c>
      <c r="I58" s="58">
        <v>10</v>
      </c>
      <c r="J58" s="58">
        <v>47</v>
      </c>
      <c r="K58" s="59" t="s">
        <v>208</v>
      </c>
      <c r="L58" s="36"/>
      <c r="M58" s="35"/>
    </row>
    <row r="59" spans="1:13" x14ac:dyDescent="0.25">
      <c r="A59" s="13"/>
      <c r="B59" s="8"/>
      <c r="C59" s="46"/>
      <c r="D59" s="48" t="s">
        <v>24</v>
      </c>
      <c r="E59" s="57" t="s">
        <v>141</v>
      </c>
      <c r="F59" s="58">
        <v>200</v>
      </c>
      <c r="G59" s="58">
        <v>0</v>
      </c>
      <c r="H59" s="58">
        <v>0</v>
      </c>
      <c r="I59" s="58">
        <v>5</v>
      </c>
      <c r="J59" s="58">
        <v>60</v>
      </c>
      <c r="K59" s="59" t="s">
        <v>208</v>
      </c>
      <c r="L59" s="36"/>
      <c r="M59" s="35"/>
    </row>
    <row r="60" spans="1:13" x14ac:dyDescent="0.25">
      <c r="A60" s="13"/>
      <c r="B60" s="8"/>
      <c r="C60" s="46"/>
      <c r="D60" s="64"/>
      <c r="E60" s="57"/>
      <c r="F60" s="58"/>
      <c r="G60" s="58"/>
      <c r="H60" s="58"/>
      <c r="I60" s="58"/>
      <c r="J60" s="58"/>
      <c r="K60" s="59"/>
      <c r="L60" s="36"/>
      <c r="M60" s="35"/>
    </row>
    <row r="61" spans="1:13" x14ac:dyDescent="0.25">
      <c r="A61" s="13"/>
      <c r="B61" s="8"/>
      <c r="C61" s="46"/>
      <c r="D61" s="64"/>
      <c r="E61" s="57"/>
      <c r="F61" s="58"/>
      <c r="G61" s="58"/>
      <c r="H61" s="58"/>
      <c r="I61" s="58"/>
      <c r="J61" s="58"/>
      <c r="K61" s="59"/>
      <c r="L61" s="36"/>
      <c r="M61" s="35"/>
    </row>
    <row r="62" spans="1:13" x14ac:dyDescent="0.25">
      <c r="A62" s="14"/>
      <c r="B62" s="10"/>
      <c r="C62" s="49"/>
      <c r="D62" s="50" t="s">
        <v>33</v>
      </c>
      <c r="E62" s="37"/>
      <c r="F62" s="38">
        <f>SUM(F55:F61)</f>
        <v>595</v>
      </c>
      <c r="G62" s="38">
        <f t="shared" ref="G62" si="8">SUM(G55:G61)</f>
        <v>18.8</v>
      </c>
      <c r="H62" s="38">
        <f t="shared" ref="H62" si="9">SUM(H55:H61)</f>
        <v>34</v>
      </c>
      <c r="I62" s="38">
        <f t="shared" ref="I62" si="10">SUM(I55:I61)</f>
        <v>26.2</v>
      </c>
      <c r="J62" s="38">
        <f t="shared" ref="J62:L62" si="11">SUM(J55:J61)</f>
        <v>529.1</v>
      </c>
      <c r="K62" s="43"/>
      <c r="L62" s="38">
        <f t="shared" si="11"/>
        <v>70</v>
      </c>
      <c r="M62" s="35"/>
    </row>
    <row r="63" spans="1:13" x14ac:dyDescent="0.25">
      <c r="A63" s="13"/>
      <c r="B63" s="8"/>
      <c r="C63" s="46"/>
      <c r="D63" s="50" t="s">
        <v>26</v>
      </c>
      <c r="E63" s="61" t="s">
        <v>190</v>
      </c>
      <c r="F63" s="62">
        <v>60</v>
      </c>
      <c r="G63" s="62">
        <v>0</v>
      </c>
      <c r="H63" s="62">
        <v>0</v>
      </c>
      <c r="I63" s="62">
        <v>5</v>
      </c>
      <c r="J63" s="62">
        <v>10</v>
      </c>
      <c r="K63" s="63" t="s">
        <v>160</v>
      </c>
      <c r="L63" s="38"/>
      <c r="M63" s="35"/>
    </row>
    <row r="64" spans="1:13" x14ac:dyDescent="0.25">
      <c r="A64" s="13">
        <v>1</v>
      </c>
      <c r="B64" s="8">
        <v>3</v>
      </c>
      <c r="C64" s="46" t="s">
        <v>92</v>
      </c>
      <c r="D64" s="50" t="s">
        <v>82</v>
      </c>
      <c r="E64" s="61" t="s">
        <v>93</v>
      </c>
      <c r="F64" s="62">
        <v>230</v>
      </c>
      <c r="G64" s="62">
        <v>27</v>
      </c>
      <c r="H64" s="62">
        <v>8</v>
      </c>
      <c r="I64" s="62">
        <v>35</v>
      </c>
      <c r="J64" s="62">
        <v>319</v>
      </c>
      <c r="K64" s="63" t="s">
        <v>64</v>
      </c>
      <c r="L64" s="38">
        <v>60.09</v>
      </c>
      <c r="M64" s="35"/>
    </row>
    <row r="65" spans="1:13" x14ac:dyDescent="0.25">
      <c r="A65" s="13"/>
      <c r="B65" s="8"/>
      <c r="C65" s="46"/>
      <c r="D65" s="50" t="s">
        <v>94</v>
      </c>
      <c r="E65" s="61" t="s">
        <v>95</v>
      </c>
      <c r="F65" s="62">
        <v>200</v>
      </c>
      <c r="G65" s="62">
        <v>0</v>
      </c>
      <c r="H65" s="62">
        <v>0</v>
      </c>
      <c r="I65" s="62">
        <v>23</v>
      </c>
      <c r="J65" s="62">
        <v>93</v>
      </c>
      <c r="K65" s="63" t="s">
        <v>165</v>
      </c>
      <c r="L65" s="38">
        <v>6.8</v>
      </c>
      <c r="M65" s="35"/>
    </row>
    <row r="66" spans="1:13" x14ac:dyDescent="0.25">
      <c r="A66" s="13"/>
      <c r="B66" s="8"/>
      <c r="C66" s="46"/>
      <c r="D66" s="50" t="s">
        <v>96</v>
      </c>
      <c r="E66" s="61" t="s">
        <v>51</v>
      </c>
      <c r="F66" s="62">
        <v>60</v>
      </c>
      <c r="G66" s="62">
        <v>2</v>
      </c>
      <c r="H66" s="62">
        <v>0</v>
      </c>
      <c r="I66" s="62">
        <v>10</v>
      </c>
      <c r="J66" s="62">
        <v>47</v>
      </c>
      <c r="K66" s="63" t="s">
        <v>208</v>
      </c>
      <c r="L66" s="38">
        <v>3.11</v>
      </c>
      <c r="M66" s="35"/>
    </row>
    <row r="67" spans="1:13" x14ac:dyDescent="0.25">
      <c r="A67" s="13"/>
      <c r="B67" s="8"/>
      <c r="C67" s="46"/>
      <c r="D67" s="65"/>
      <c r="E67" s="61"/>
      <c r="F67" s="62"/>
      <c r="G67" s="62"/>
      <c r="H67" s="62"/>
      <c r="I67" s="62"/>
      <c r="J67" s="62"/>
      <c r="K67" s="63"/>
      <c r="L67" s="38"/>
      <c r="M67" s="35"/>
    </row>
    <row r="68" spans="1:13" x14ac:dyDescent="0.25">
      <c r="A68" s="13"/>
      <c r="B68" s="8"/>
      <c r="C68" s="46"/>
      <c r="D68" s="65"/>
      <c r="E68" s="61"/>
      <c r="F68" s="62"/>
      <c r="G68" s="62"/>
      <c r="H68" s="62"/>
      <c r="I68" s="62"/>
      <c r="J68" s="62"/>
      <c r="K68" s="63"/>
      <c r="L68" s="38"/>
      <c r="M68" s="35"/>
    </row>
    <row r="69" spans="1:13" x14ac:dyDescent="0.25">
      <c r="A69" s="13"/>
      <c r="B69" s="8"/>
      <c r="C69" s="46"/>
      <c r="D69" s="50" t="s">
        <v>33</v>
      </c>
      <c r="E69" s="37"/>
      <c r="F69" s="38">
        <v>550</v>
      </c>
      <c r="G69" s="38">
        <f>SUM(G62:G68)</f>
        <v>47.8</v>
      </c>
      <c r="H69" s="38">
        <f>SUM(H62:H68)</f>
        <v>42</v>
      </c>
      <c r="I69" s="38">
        <f>SUM(I62:I68)</f>
        <v>99.2</v>
      </c>
      <c r="J69" s="38">
        <f>SUM(J64:J68)</f>
        <v>459</v>
      </c>
      <c r="K69" s="43"/>
      <c r="L69" s="38">
        <v>70</v>
      </c>
      <c r="M69" s="35"/>
    </row>
    <row r="70" spans="1:13" x14ac:dyDescent="0.25">
      <c r="A70" s="15">
        <f>A55</f>
        <v>1</v>
      </c>
      <c r="B70" s="6">
        <f>B55</f>
        <v>3</v>
      </c>
      <c r="C70" s="51" t="s">
        <v>25</v>
      </c>
      <c r="D70" s="48" t="s">
        <v>26</v>
      </c>
      <c r="E70" s="57" t="s">
        <v>191</v>
      </c>
      <c r="F70" s="58">
        <v>60</v>
      </c>
      <c r="G70" s="58">
        <v>0</v>
      </c>
      <c r="H70" s="58">
        <v>0</v>
      </c>
      <c r="I70" s="58">
        <v>2</v>
      </c>
      <c r="J70" s="58">
        <v>9</v>
      </c>
      <c r="K70" s="59" t="s">
        <v>208</v>
      </c>
      <c r="L70" s="36"/>
      <c r="M70" s="35"/>
    </row>
    <row r="71" spans="1:13" x14ac:dyDescent="0.25">
      <c r="A71" s="13"/>
      <c r="B71" s="8"/>
      <c r="C71" s="46"/>
      <c r="D71" s="48" t="s">
        <v>27</v>
      </c>
      <c r="E71" s="57" t="s">
        <v>192</v>
      </c>
      <c r="F71" s="58">
        <v>200</v>
      </c>
      <c r="G71" s="58">
        <v>40</v>
      </c>
      <c r="H71" s="58">
        <v>20</v>
      </c>
      <c r="I71" s="58">
        <v>72</v>
      </c>
      <c r="J71" s="58">
        <v>620</v>
      </c>
      <c r="K71" s="59" t="s">
        <v>166</v>
      </c>
      <c r="L71" s="36">
        <v>16.850000000000001</v>
      </c>
      <c r="M71" s="35"/>
    </row>
    <row r="72" spans="1:13" x14ac:dyDescent="0.25">
      <c r="A72" s="13"/>
      <c r="B72" s="8"/>
      <c r="C72" s="46"/>
      <c r="D72" s="48" t="s">
        <v>28</v>
      </c>
      <c r="E72" s="57" t="s">
        <v>97</v>
      </c>
      <c r="F72" s="58">
        <v>90</v>
      </c>
      <c r="G72" s="58">
        <v>15</v>
      </c>
      <c r="H72" s="58">
        <v>4</v>
      </c>
      <c r="I72" s="58">
        <v>9</v>
      </c>
      <c r="J72" s="58">
        <v>128</v>
      </c>
      <c r="K72" s="59" t="s">
        <v>167</v>
      </c>
      <c r="L72" s="36">
        <v>30.16</v>
      </c>
      <c r="M72" s="35"/>
    </row>
    <row r="73" spans="1:13" x14ac:dyDescent="0.25">
      <c r="A73" s="13"/>
      <c r="B73" s="8"/>
      <c r="C73" s="46"/>
      <c r="D73" s="48" t="s">
        <v>29</v>
      </c>
      <c r="E73" s="57" t="s">
        <v>98</v>
      </c>
      <c r="F73" s="58">
        <v>150</v>
      </c>
      <c r="G73" s="58">
        <v>3</v>
      </c>
      <c r="H73" s="58">
        <v>5</v>
      </c>
      <c r="I73" s="58">
        <v>36</v>
      </c>
      <c r="J73" s="58">
        <v>206</v>
      </c>
      <c r="K73" s="59" t="s">
        <v>168</v>
      </c>
      <c r="L73" s="36">
        <v>12.63</v>
      </c>
      <c r="M73" s="35"/>
    </row>
    <row r="74" spans="1:13" x14ac:dyDescent="0.25">
      <c r="A74" s="13"/>
      <c r="B74" s="8"/>
      <c r="C74" s="46"/>
      <c r="D74" s="48" t="s">
        <v>30</v>
      </c>
      <c r="E74" s="57" t="s">
        <v>99</v>
      </c>
      <c r="F74" s="58">
        <v>200</v>
      </c>
      <c r="G74" s="58">
        <v>0</v>
      </c>
      <c r="H74" s="58">
        <v>0</v>
      </c>
      <c r="I74" s="58">
        <v>8</v>
      </c>
      <c r="J74" s="58">
        <v>33</v>
      </c>
      <c r="K74" s="59" t="s">
        <v>53</v>
      </c>
      <c r="L74" s="36">
        <v>9.3000000000000007</v>
      </c>
      <c r="M74" s="35"/>
    </row>
    <row r="75" spans="1:13" x14ac:dyDescent="0.25">
      <c r="A75" s="13"/>
      <c r="B75" s="8"/>
      <c r="C75" s="46"/>
      <c r="D75" s="48" t="s">
        <v>32</v>
      </c>
      <c r="E75" s="57" t="s">
        <v>23</v>
      </c>
      <c r="F75" s="58">
        <v>30</v>
      </c>
      <c r="G75" s="58">
        <v>2</v>
      </c>
      <c r="H75" s="58">
        <v>0</v>
      </c>
      <c r="I75" s="58">
        <v>10</v>
      </c>
      <c r="J75" s="58">
        <v>47</v>
      </c>
      <c r="K75" s="59" t="s">
        <v>208</v>
      </c>
      <c r="L75" s="36">
        <v>1.06</v>
      </c>
      <c r="M75" s="35"/>
    </row>
    <row r="76" spans="1:13" x14ac:dyDescent="0.25">
      <c r="A76" s="13"/>
      <c r="B76" s="8"/>
      <c r="C76" s="46"/>
      <c r="D76" s="64"/>
      <c r="E76" s="57"/>
      <c r="F76" s="58"/>
      <c r="G76" s="58"/>
      <c r="H76" s="58"/>
      <c r="I76" s="58"/>
      <c r="J76" s="58"/>
      <c r="K76" s="59"/>
      <c r="L76" s="36"/>
      <c r="M76" s="35"/>
    </row>
    <row r="77" spans="1:13" x14ac:dyDescent="0.25">
      <c r="A77" s="13"/>
      <c r="B77" s="8"/>
      <c r="C77" s="46"/>
      <c r="D77" s="64"/>
      <c r="E77" s="57"/>
      <c r="F77" s="58"/>
      <c r="G77" s="58"/>
      <c r="H77" s="58"/>
      <c r="I77" s="58"/>
      <c r="J77" s="58"/>
      <c r="K77" s="59"/>
      <c r="L77" s="36"/>
      <c r="M77" s="35"/>
    </row>
    <row r="78" spans="1:13" x14ac:dyDescent="0.25">
      <c r="A78" s="14"/>
      <c r="B78" s="10"/>
      <c r="C78" s="49"/>
      <c r="D78" s="50" t="s">
        <v>33</v>
      </c>
      <c r="E78" s="37"/>
      <c r="F78" s="38">
        <f>SUM(F70:F77)</f>
        <v>730</v>
      </c>
      <c r="G78" s="38">
        <f t="shared" ref="G78" si="12">SUM(G70:G77)</f>
        <v>60</v>
      </c>
      <c r="H78" s="38">
        <f t="shared" ref="H78" si="13">SUM(H70:H77)</f>
        <v>29</v>
      </c>
      <c r="I78" s="38">
        <f t="shared" ref="I78" si="14">SUM(I70:I77)</f>
        <v>137</v>
      </c>
      <c r="J78" s="38">
        <f t="shared" ref="J78" si="15">SUM(J70:J77)</f>
        <v>1043</v>
      </c>
      <c r="K78" s="43"/>
      <c r="L78" s="38">
        <v>70</v>
      </c>
      <c r="M78" s="35"/>
    </row>
    <row r="79" spans="1:13" ht="15.75" customHeight="1" x14ac:dyDescent="0.25">
      <c r="A79" s="18">
        <f>A55</f>
        <v>1</v>
      </c>
      <c r="B79" s="19">
        <f>B55</f>
        <v>3</v>
      </c>
      <c r="C79" s="83" t="s">
        <v>4</v>
      </c>
      <c r="D79" s="84"/>
      <c r="E79" s="77"/>
      <c r="F79" s="78">
        <f>F62+F78</f>
        <v>1325</v>
      </c>
      <c r="G79" s="78">
        <f>G62+G78</f>
        <v>78.8</v>
      </c>
      <c r="H79" s="78">
        <f>H62+H78</f>
        <v>63</v>
      </c>
      <c r="I79" s="78">
        <f>I62+I78</f>
        <v>163.19999999999999</v>
      </c>
      <c r="J79" s="78">
        <f>J62+J78</f>
        <v>1572.1</v>
      </c>
      <c r="K79" s="78"/>
      <c r="L79" s="39">
        <f>L62+L78</f>
        <v>140</v>
      </c>
      <c r="M79" s="35"/>
    </row>
    <row r="80" spans="1:13" x14ac:dyDescent="0.25">
      <c r="A80" s="11">
        <v>1</v>
      </c>
      <c r="B80" s="12">
        <v>4</v>
      </c>
      <c r="C80" s="44" t="s">
        <v>20</v>
      </c>
      <c r="D80" s="45" t="s">
        <v>21</v>
      </c>
      <c r="E80" s="54" t="s">
        <v>169</v>
      </c>
      <c r="F80" s="55">
        <v>210</v>
      </c>
      <c r="G80" s="55">
        <v>8</v>
      </c>
      <c r="H80" s="55">
        <v>11</v>
      </c>
      <c r="I80" s="55">
        <v>39</v>
      </c>
      <c r="J80" s="55">
        <v>292</v>
      </c>
      <c r="K80" s="56" t="s">
        <v>170</v>
      </c>
      <c r="L80" s="34">
        <v>20.399999999999999</v>
      </c>
      <c r="M80" s="35"/>
    </row>
    <row r="81" spans="1:13" x14ac:dyDescent="0.25">
      <c r="A81" s="13"/>
      <c r="B81" s="8"/>
      <c r="C81" s="46"/>
      <c r="D81" s="64"/>
      <c r="E81" s="57" t="s">
        <v>100</v>
      </c>
      <c r="F81" s="58">
        <v>95</v>
      </c>
      <c r="G81" s="58">
        <v>4</v>
      </c>
      <c r="H81" s="58">
        <v>7</v>
      </c>
      <c r="I81" s="58">
        <v>7</v>
      </c>
      <c r="J81" s="58">
        <v>118</v>
      </c>
      <c r="K81" s="59" t="s">
        <v>173</v>
      </c>
      <c r="L81" s="36">
        <v>32.67</v>
      </c>
      <c r="M81" s="35"/>
    </row>
    <row r="82" spans="1:13" x14ac:dyDescent="0.25">
      <c r="A82" s="13"/>
      <c r="B82" s="8"/>
      <c r="C82" s="46"/>
      <c r="D82" s="48" t="s">
        <v>22</v>
      </c>
      <c r="E82" s="57" t="s">
        <v>101</v>
      </c>
      <c r="F82" s="58">
        <v>200</v>
      </c>
      <c r="G82" s="58">
        <v>0</v>
      </c>
      <c r="H82" s="58">
        <v>0</v>
      </c>
      <c r="I82" s="58">
        <v>7</v>
      </c>
      <c r="J82" s="58">
        <v>27</v>
      </c>
      <c r="K82" s="59" t="s">
        <v>55</v>
      </c>
      <c r="L82" s="36">
        <v>3.68</v>
      </c>
      <c r="M82" s="35"/>
    </row>
    <row r="83" spans="1:13" x14ac:dyDescent="0.25">
      <c r="A83" s="13"/>
      <c r="B83" s="8"/>
      <c r="C83" s="46"/>
      <c r="D83" s="60"/>
      <c r="E83" s="57" t="s">
        <v>102</v>
      </c>
      <c r="F83" s="58">
        <v>35</v>
      </c>
      <c r="G83" s="58">
        <v>15</v>
      </c>
      <c r="H83" s="58">
        <v>5</v>
      </c>
      <c r="I83" s="58">
        <v>59</v>
      </c>
      <c r="J83" s="58">
        <v>163</v>
      </c>
      <c r="K83" s="59" t="s">
        <v>208</v>
      </c>
      <c r="L83" s="36">
        <v>13.25</v>
      </c>
      <c r="M83" s="35"/>
    </row>
    <row r="84" spans="1:13" x14ac:dyDescent="0.25">
      <c r="A84" s="13"/>
      <c r="B84" s="8"/>
      <c r="C84" s="46"/>
      <c r="D84" s="64"/>
      <c r="E84" s="57"/>
      <c r="F84" s="58"/>
      <c r="G84" s="58"/>
      <c r="H84" s="58"/>
      <c r="I84" s="58"/>
      <c r="J84" s="58"/>
      <c r="K84" s="59"/>
      <c r="L84" s="36"/>
      <c r="M84" s="35"/>
    </row>
    <row r="85" spans="1:13" x14ac:dyDescent="0.25">
      <c r="A85" s="14"/>
      <c r="B85" s="10"/>
      <c r="C85" s="49"/>
      <c r="D85" s="50" t="s">
        <v>33</v>
      </c>
      <c r="E85" s="37"/>
      <c r="F85" s="38">
        <f>SUM(F80:F84)</f>
        <v>540</v>
      </c>
      <c r="G85" s="38">
        <f>SUM(G80:G84)</f>
        <v>27</v>
      </c>
      <c r="H85" s="38">
        <f>SUM(H80:H84)</f>
        <v>23</v>
      </c>
      <c r="I85" s="38">
        <f>SUM(I80:I84)</f>
        <v>112</v>
      </c>
      <c r="J85" s="38">
        <f>SUM(J80:J84)</f>
        <v>600</v>
      </c>
      <c r="K85" s="43"/>
      <c r="L85" s="38">
        <f>SUM(L80:L84)</f>
        <v>70</v>
      </c>
      <c r="M85" s="35"/>
    </row>
    <row r="86" spans="1:13" x14ac:dyDescent="0.25">
      <c r="A86" s="13">
        <v>1</v>
      </c>
      <c r="B86" s="8">
        <v>4</v>
      </c>
      <c r="C86" s="46" t="s">
        <v>92</v>
      </c>
      <c r="D86" s="50" t="s">
        <v>26</v>
      </c>
      <c r="E86" s="61" t="s">
        <v>103</v>
      </c>
      <c r="F86" s="62">
        <v>60</v>
      </c>
      <c r="G86" s="62">
        <v>0</v>
      </c>
      <c r="H86" s="62">
        <f>SUM(F86:G86)</f>
        <v>60</v>
      </c>
      <c r="I86" s="62">
        <v>2.5</v>
      </c>
      <c r="J86" s="62">
        <v>11</v>
      </c>
      <c r="K86" s="63" t="s">
        <v>171</v>
      </c>
      <c r="L86" s="38">
        <v>7.31</v>
      </c>
      <c r="M86" s="35"/>
    </row>
    <row r="87" spans="1:13" x14ac:dyDescent="0.25">
      <c r="A87" s="13"/>
      <c r="B87" s="8"/>
      <c r="C87" s="46"/>
      <c r="D87" s="50" t="s">
        <v>82</v>
      </c>
      <c r="E87" s="61" t="s">
        <v>193</v>
      </c>
      <c r="F87" s="62">
        <v>90</v>
      </c>
      <c r="G87" s="62">
        <v>14</v>
      </c>
      <c r="H87" s="71">
        <v>3</v>
      </c>
      <c r="I87" s="62">
        <v>9</v>
      </c>
      <c r="J87" s="62">
        <v>128</v>
      </c>
      <c r="K87" s="63" t="s">
        <v>172</v>
      </c>
      <c r="L87" s="38">
        <v>36.81</v>
      </c>
      <c r="M87" s="35"/>
    </row>
    <row r="88" spans="1:13" x14ac:dyDescent="0.25">
      <c r="A88" s="13"/>
      <c r="B88" s="8"/>
      <c r="C88" s="46"/>
      <c r="D88" s="50" t="s">
        <v>29</v>
      </c>
      <c r="E88" s="61" t="s">
        <v>104</v>
      </c>
      <c r="F88" s="62">
        <v>150</v>
      </c>
      <c r="G88" s="62">
        <v>8</v>
      </c>
      <c r="H88" s="62">
        <v>7</v>
      </c>
      <c r="I88" s="62">
        <v>30</v>
      </c>
      <c r="J88" s="62">
        <v>216</v>
      </c>
      <c r="K88" s="63" t="s">
        <v>59</v>
      </c>
      <c r="L88" s="38">
        <v>16.18</v>
      </c>
      <c r="M88" s="35"/>
    </row>
    <row r="89" spans="1:13" x14ac:dyDescent="0.25">
      <c r="A89" s="13"/>
      <c r="B89" s="8"/>
      <c r="C89" s="46"/>
      <c r="D89" s="50" t="s">
        <v>30</v>
      </c>
      <c r="E89" s="61" t="s">
        <v>194</v>
      </c>
      <c r="F89" s="62">
        <v>200</v>
      </c>
      <c r="G89" s="62">
        <v>0</v>
      </c>
      <c r="H89" s="62">
        <v>0</v>
      </c>
      <c r="I89" s="62">
        <v>5</v>
      </c>
      <c r="J89" s="62">
        <v>43</v>
      </c>
      <c r="K89" s="63" t="s">
        <v>161</v>
      </c>
      <c r="L89" s="38">
        <v>7.5</v>
      </c>
      <c r="M89" s="35"/>
    </row>
    <row r="90" spans="1:13" x14ac:dyDescent="0.25">
      <c r="A90" s="13"/>
      <c r="B90" s="8"/>
      <c r="C90" s="46"/>
      <c r="D90" s="50" t="s">
        <v>105</v>
      </c>
      <c r="E90" s="61" t="s">
        <v>51</v>
      </c>
      <c r="F90" s="62">
        <v>30</v>
      </c>
      <c r="G90" s="62">
        <v>2</v>
      </c>
      <c r="H90" s="62">
        <v>0</v>
      </c>
      <c r="I90" s="62">
        <v>15</v>
      </c>
      <c r="J90" s="62">
        <v>47</v>
      </c>
      <c r="K90" s="63" t="s">
        <v>208</v>
      </c>
      <c r="L90" s="38">
        <v>2.2000000000000002</v>
      </c>
      <c r="M90" s="35"/>
    </row>
    <row r="91" spans="1:13" x14ac:dyDescent="0.25">
      <c r="A91" s="13"/>
      <c r="B91" s="8"/>
      <c r="C91" s="46"/>
      <c r="D91" s="65"/>
      <c r="E91" s="61"/>
      <c r="F91" s="62"/>
      <c r="G91" s="62"/>
      <c r="H91" s="62"/>
      <c r="I91" s="62"/>
      <c r="J91" s="62"/>
      <c r="K91" s="63"/>
      <c r="L91" s="38"/>
      <c r="M91" s="35"/>
    </row>
    <row r="92" spans="1:13" x14ac:dyDescent="0.25">
      <c r="A92" s="13"/>
      <c r="B92" s="8"/>
      <c r="C92" s="46"/>
      <c r="D92" s="65"/>
      <c r="E92" s="61"/>
      <c r="F92" s="62"/>
      <c r="G92" s="62"/>
      <c r="H92" s="62"/>
      <c r="I92" s="62"/>
      <c r="J92" s="62"/>
      <c r="K92" s="63"/>
      <c r="L92" s="38"/>
      <c r="M92" s="35"/>
    </row>
    <row r="93" spans="1:13" x14ac:dyDescent="0.25">
      <c r="A93" s="13"/>
      <c r="B93" s="8"/>
      <c r="C93" s="46"/>
      <c r="D93" s="50" t="s">
        <v>33</v>
      </c>
      <c r="E93" s="37"/>
      <c r="F93" s="38">
        <v>530</v>
      </c>
      <c r="G93" s="38">
        <f>SUM(G86:G92)</f>
        <v>24</v>
      </c>
      <c r="H93" s="38">
        <f>SUM(H86:H92)</f>
        <v>70</v>
      </c>
      <c r="I93" s="38">
        <f>SUM(I86:I92)</f>
        <v>61.5</v>
      </c>
      <c r="J93" s="38">
        <f>SUM(J90)</f>
        <v>47</v>
      </c>
      <c r="K93" s="43"/>
      <c r="L93" s="38">
        <v>70</v>
      </c>
      <c r="M93" s="35"/>
    </row>
    <row r="94" spans="1:13" x14ac:dyDescent="0.25">
      <c r="A94" s="15">
        <f>A80</f>
        <v>1</v>
      </c>
      <c r="B94" s="6">
        <f>B80</f>
        <v>4</v>
      </c>
      <c r="C94" s="51" t="s">
        <v>25</v>
      </c>
      <c r="D94" s="48" t="s">
        <v>26</v>
      </c>
      <c r="E94" s="57" t="s">
        <v>195</v>
      </c>
      <c r="F94" s="58">
        <v>60</v>
      </c>
      <c r="G94" s="58">
        <v>0</v>
      </c>
      <c r="H94" s="58">
        <v>0</v>
      </c>
      <c r="I94" s="58">
        <v>2</v>
      </c>
      <c r="J94" s="58">
        <v>11</v>
      </c>
      <c r="K94" s="59" t="s">
        <v>209</v>
      </c>
      <c r="L94" s="36"/>
      <c r="M94" s="35"/>
    </row>
    <row r="95" spans="1:13" x14ac:dyDescent="0.25">
      <c r="A95" s="13"/>
      <c r="B95" s="8"/>
      <c r="C95" s="46"/>
      <c r="D95" s="48" t="s">
        <v>27</v>
      </c>
      <c r="E95" s="57" t="s">
        <v>106</v>
      </c>
      <c r="F95" s="58">
        <v>200</v>
      </c>
      <c r="G95" s="58">
        <v>13</v>
      </c>
      <c r="H95" s="58">
        <v>10</v>
      </c>
      <c r="I95" s="58">
        <v>105</v>
      </c>
      <c r="J95" s="58">
        <v>556</v>
      </c>
      <c r="K95" s="59" t="s">
        <v>71</v>
      </c>
      <c r="L95" s="36">
        <v>5.9</v>
      </c>
      <c r="M95" s="35"/>
    </row>
    <row r="96" spans="1:13" x14ac:dyDescent="0.25">
      <c r="A96" s="13"/>
      <c r="B96" s="8"/>
      <c r="C96" s="46"/>
      <c r="D96" s="48" t="s">
        <v>28</v>
      </c>
      <c r="E96" s="57" t="s">
        <v>107</v>
      </c>
      <c r="F96" s="58">
        <v>120</v>
      </c>
      <c r="G96" s="58">
        <v>14</v>
      </c>
      <c r="H96" s="58">
        <v>13</v>
      </c>
      <c r="I96" s="58">
        <v>8</v>
      </c>
      <c r="J96" s="58">
        <v>207</v>
      </c>
      <c r="K96" s="59">
        <v>454</v>
      </c>
      <c r="L96" s="36">
        <v>30.91</v>
      </c>
      <c r="M96" s="35"/>
    </row>
    <row r="97" spans="1:13" x14ac:dyDescent="0.25">
      <c r="A97" s="13"/>
      <c r="B97" s="8"/>
      <c r="C97" s="46"/>
      <c r="D97" s="48" t="s">
        <v>29</v>
      </c>
      <c r="E97" s="57" t="s">
        <v>108</v>
      </c>
      <c r="F97" s="58">
        <v>150</v>
      </c>
      <c r="G97" s="58">
        <v>3</v>
      </c>
      <c r="H97" s="58">
        <v>5</v>
      </c>
      <c r="I97" s="58">
        <v>20</v>
      </c>
      <c r="J97" s="58">
        <v>139</v>
      </c>
      <c r="K97" s="59" t="s">
        <v>57</v>
      </c>
      <c r="L97" s="36">
        <v>11.21</v>
      </c>
      <c r="M97" s="35"/>
    </row>
    <row r="98" spans="1:13" x14ac:dyDescent="0.25">
      <c r="A98" s="13"/>
      <c r="B98" s="8"/>
      <c r="C98" s="46"/>
      <c r="D98" s="48" t="s">
        <v>30</v>
      </c>
      <c r="E98" s="57" t="s">
        <v>109</v>
      </c>
      <c r="F98" s="58">
        <v>200</v>
      </c>
      <c r="G98" s="58">
        <v>0</v>
      </c>
      <c r="H98" s="58">
        <v>0</v>
      </c>
      <c r="I98" s="58">
        <v>7</v>
      </c>
      <c r="J98" s="58">
        <v>28</v>
      </c>
      <c r="K98" s="59" t="s">
        <v>46</v>
      </c>
      <c r="L98" s="36">
        <v>19.8</v>
      </c>
      <c r="M98" s="35"/>
    </row>
    <row r="99" spans="1:13" x14ac:dyDescent="0.25">
      <c r="A99" s="13"/>
      <c r="B99" s="8"/>
      <c r="C99" s="46"/>
      <c r="D99" s="48" t="s">
        <v>31</v>
      </c>
      <c r="E99" s="57" t="s">
        <v>41</v>
      </c>
      <c r="F99" s="58">
        <v>31</v>
      </c>
      <c r="G99" s="58">
        <v>2</v>
      </c>
      <c r="H99" s="58">
        <v>0</v>
      </c>
      <c r="I99" s="58">
        <v>15</v>
      </c>
      <c r="J99" s="58">
        <v>47</v>
      </c>
      <c r="K99" s="59" t="s">
        <v>208</v>
      </c>
      <c r="L99" s="36">
        <v>2.1800000000000002</v>
      </c>
      <c r="M99" s="35"/>
    </row>
    <row r="100" spans="1:13" x14ac:dyDescent="0.25">
      <c r="A100" s="13"/>
      <c r="B100" s="8"/>
      <c r="C100" s="46"/>
      <c r="D100" s="48" t="s">
        <v>32</v>
      </c>
      <c r="E100" s="57"/>
      <c r="F100" s="58"/>
      <c r="G100" s="58"/>
      <c r="H100" s="58"/>
      <c r="I100" s="58"/>
      <c r="J100" s="58"/>
      <c r="K100" s="59"/>
      <c r="L100" s="36"/>
      <c r="M100" s="35"/>
    </row>
    <row r="101" spans="1:13" x14ac:dyDescent="0.25">
      <c r="A101" s="13"/>
      <c r="B101" s="8"/>
      <c r="C101" s="46"/>
      <c r="D101" s="64"/>
      <c r="E101" s="57"/>
      <c r="F101" s="58"/>
      <c r="G101" s="58"/>
      <c r="H101" s="58"/>
      <c r="I101" s="58"/>
      <c r="J101" s="58"/>
      <c r="K101" s="59"/>
      <c r="L101" s="36"/>
      <c r="M101" s="35"/>
    </row>
    <row r="102" spans="1:13" x14ac:dyDescent="0.25">
      <c r="A102" s="13"/>
      <c r="B102" s="8"/>
      <c r="C102" s="46"/>
      <c r="D102" s="64"/>
      <c r="E102" s="57"/>
      <c r="F102" s="58"/>
      <c r="G102" s="58"/>
      <c r="H102" s="58"/>
      <c r="I102" s="58"/>
      <c r="J102" s="58"/>
      <c r="K102" s="59"/>
      <c r="L102" s="36"/>
      <c r="M102" s="35"/>
    </row>
    <row r="103" spans="1:13" x14ac:dyDescent="0.25">
      <c r="A103" s="14"/>
      <c r="B103" s="10"/>
      <c r="C103" s="49"/>
      <c r="D103" s="50" t="s">
        <v>33</v>
      </c>
      <c r="E103" s="37"/>
      <c r="F103" s="38">
        <f>SUM(F94:F102)</f>
        <v>761</v>
      </c>
      <c r="G103" s="38">
        <f t="shared" ref="G103" si="16">SUM(G94:G102)</f>
        <v>32</v>
      </c>
      <c r="H103" s="38">
        <f t="shared" ref="H103" si="17">SUM(H94:H102)</f>
        <v>28</v>
      </c>
      <c r="I103" s="38">
        <f t="shared" ref="I103" si="18">SUM(I94:I102)</f>
        <v>157</v>
      </c>
      <c r="J103" s="38">
        <f t="shared" ref="J103:L103" si="19">SUM(J94:J102)</f>
        <v>988</v>
      </c>
      <c r="K103" s="43"/>
      <c r="L103" s="38">
        <f t="shared" si="19"/>
        <v>70.000000000000014</v>
      </c>
      <c r="M103" s="35"/>
    </row>
    <row r="104" spans="1:13" ht="15.75" customHeight="1" thickBot="1" x14ac:dyDescent="0.3">
      <c r="A104" s="18">
        <f>A80</f>
        <v>1</v>
      </c>
      <c r="B104" s="19">
        <f>B80</f>
        <v>4</v>
      </c>
      <c r="C104" s="83" t="s">
        <v>4</v>
      </c>
      <c r="D104" s="84"/>
      <c r="E104" s="77"/>
      <c r="F104" s="78">
        <f>F85+F103</f>
        <v>1301</v>
      </c>
      <c r="G104" s="78">
        <f t="shared" ref="G104" si="20">G85+G103</f>
        <v>59</v>
      </c>
      <c r="H104" s="78">
        <f t="shared" ref="H104" si="21">H85+H103</f>
        <v>51</v>
      </c>
      <c r="I104" s="78">
        <f t="shared" ref="I104" si="22">I85+I103</f>
        <v>269</v>
      </c>
      <c r="J104" s="78">
        <f t="shared" ref="J104:L104" si="23">J85+J103</f>
        <v>1588</v>
      </c>
      <c r="K104" s="78"/>
      <c r="L104" s="39">
        <f t="shared" si="23"/>
        <v>140</v>
      </c>
      <c r="M104" s="35"/>
    </row>
    <row r="105" spans="1:13" x14ac:dyDescent="0.25">
      <c r="A105" s="11">
        <v>1</v>
      </c>
      <c r="B105" s="12">
        <v>5</v>
      </c>
      <c r="C105" s="44" t="s">
        <v>20</v>
      </c>
      <c r="D105" s="45" t="s">
        <v>26</v>
      </c>
      <c r="E105" s="54" t="s">
        <v>86</v>
      </c>
      <c r="F105" s="55">
        <v>60</v>
      </c>
      <c r="G105" s="55">
        <v>0</v>
      </c>
      <c r="H105" s="55">
        <v>0</v>
      </c>
      <c r="I105" s="55">
        <v>6</v>
      </c>
      <c r="J105" s="55">
        <v>70</v>
      </c>
      <c r="K105" s="56" t="s">
        <v>211</v>
      </c>
      <c r="L105" s="34">
        <v>45.38</v>
      </c>
      <c r="M105" s="35"/>
    </row>
    <row r="106" spans="1:13" x14ac:dyDescent="0.25">
      <c r="A106" s="13"/>
      <c r="B106" s="8"/>
      <c r="C106" s="46"/>
      <c r="D106" s="49" t="s">
        <v>21</v>
      </c>
      <c r="E106" s="72" t="s">
        <v>197</v>
      </c>
      <c r="F106" s="73">
        <v>190</v>
      </c>
      <c r="G106" s="73">
        <v>24</v>
      </c>
      <c r="H106" s="73">
        <v>20</v>
      </c>
      <c r="I106" s="73">
        <v>31</v>
      </c>
      <c r="J106" s="73">
        <v>403</v>
      </c>
      <c r="K106" s="74" t="s">
        <v>210</v>
      </c>
      <c r="L106" s="40"/>
      <c r="M106" s="35"/>
    </row>
    <row r="107" spans="1:13" x14ac:dyDescent="0.25">
      <c r="A107" s="13"/>
      <c r="B107" s="8"/>
      <c r="C107" s="46"/>
      <c r="D107" s="48" t="s">
        <v>22</v>
      </c>
      <c r="E107" s="57" t="s">
        <v>196</v>
      </c>
      <c r="F107" s="58">
        <v>200</v>
      </c>
      <c r="G107" s="58">
        <v>1</v>
      </c>
      <c r="H107" s="58">
        <v>0</v>
      </c>
      <c r="I107" s="58">
        <v>15</v>
      </c>
      <c r="J107" s="58">
        <v>65</v>
      </c>
      <c r="K107" s="59" t="s">
        <v>58</v>
      </c>
      <c r="L107" s="36">
        <v>14.07</v>
      </c>
      <c r="M107" s="35"/>
    </row>
    <row r="108" spans="1:13" x14ac:dyDescent="0.25">
      <c r="A108" s="13"/>
      <c r="B108" s="8"/>
      <c r="C108" s="46"/>
      <c r="D108" s="48" t="s">
        <v>23</v>
      </c>
      <c r="E108" s="57" t="s">
        <v>41</v>
      </c>
      <c r="F108" s="58">
        <v>31</v>
      </c>
      <c r="G108" s="58">
        <v>2</v>
      </c>
      <c r="H108" s="58">
        <v>0</v>
      </c>
      <c r="I108" s="58">
        <v>15</v>
      </c>
      <c r="J108" s="58">
        <v>73</v>
      </c>
      <c r="K108" s="59" t="s">
        <v>208</v>
      </c>
      <c r="L108" s="36">
        <v>2.0499999999999998</v>
      </c>
      <c r="M108" s="35"/>
    </row>
    <row r="109" spans="1:13" x14ac:dyDescent="0.25">
      <c r="A109" s="13"/>
      <c r="B109" s="8"/>
      <c r="C109" s="46"/>
      <c r="D109" s="60"/>
      <c r="E109" s="57" t="s">
        <v>148</v>
      </c>
      <c r="F109" s="58">
        <v>60</v>
      </c>
      <c r="G109" s="58">
        <v>8</v>
      </c>
      <c r="H109" s="58">
        <v>1</v>
      </c>
      <c r="I109" s="58">
        <v>71</v>
      </c>
      <c r="J109" s="58">
        <v>36</v>
      </c>
      <c r="K109" s="59" t="s">
        <v>152</v>
      </c>
      <c r="L109" s="36">
        <v>8.5</v>
      </c>
      <c r="M109" s="35"/>
    </row>
    <row r="110" spans="1:13" x14ac:dyDescent="0.25">
      <c r="A110" s="13"/>
      <c r="B110" s="8"/>
      <c r="C110" s="46"/>
      <c r="D110" s="64"/>
      <c r="E110" s="57"/>
      <c r="F110" s="58"/>
      <c r="G110" s="58"/>
      <c r="H110" s="58"/>
      <c r="I110" s="58"/>
      <c r="J110" s="58"/>
      <c r="K110" s="59"/>
      <c r="L110" s="36"/>
      <c r="M110" s="35"/>
    </row>
    <row r="111" spans="1:13" x14ac:dyDescent="0.25">
      <c r="A111" s="14"/>
      <c r="B111" s="10"/>
      <c r="C111" s="49"/>
      <c r="D111" s="50" t="s">
        <v>33</v>
      </c>
      <c r="E111" s="37"/>
      <c r="F111" s="38"/>
      <c r="G111" s="38">
        <f>SUM(G105:G110)</f>
        <v>35</v>
      </c>
      <c r="H111" s="38">
        <f>SUM(H105:H110)</f>
        <v>21</v>
      </c>
      <c r="I111" s="38">
        <f>SUM(I105:I110)</f>
        <v>138</v>
      </c>
      <c r="J111" s="38">
        <f>SUM(J105:J110)</f>
        <v>647</v>
      </c>
      <c r="K111" s="43"/>
      <c r="L111" s="38">
        <f>SUM(L105:L110)</f>
        <v>70</v>
      </c>
      <c r="M111" s="35"/>
    </row>
    <row r="112" spans="1:13" x14ac:dyDescent="0.25">
      <c r="A112" s="13">
        <v>1</v>
      </c>
      <c r="B112" s="8">
        <v>5</v>
      </c>
      <c r="C112" s="46" t="s">
        <v>92</v>
      </c>
      <c r="D112" s="50" t="s">
        <v>26</v>
      </c>
      <c r="E112" s="61"/>
      <c r="F112" s="62"/>
      <c r="G112" s="62"/>
      <c r="H112" s="62"/>
      <c r="I112" s="62"/>
      <c r="J112" s="62"/>
      <c r="K112" s="63"/>
      <c r="L112" s="38"/>
      <c r="M112" s="35"/>
    </row>
    <row r="113" spans="1:13" x14ac:dyDescent="0.25">
      <c r="A113" s="13"/>
      <c r="B113" s="8"/>
      <c r="C113" s="46"/>
      <c r="D113" s="50" t="s">
        <v>82</v>
      </c>
      <c r="E113" s="61" t="s">
        <v>110</v>
      </c>
      <c r="F113" s="62">
        <v>90</v>
      </c>
      <c r="G113" s="62">
        <v>14</v>
      </c>
      <c r="H113" s="62">
        <v>11</v>
      </c>
      <c r="I113" s="62">
        <v>6</v>
      </c>
      <c r="J113" s="62">
        <v>188</v>
      </c>
      <c r="K113" s="63" t="s">
        <v>174</v>
      </c>
      <c r="L113" s="38">
        <v>51.28</v>
      </c>
      <c r="M113" s="35"/>
    </row>
    <row r="114" spans="1:13" x14ac:dyDescent="0.25">
      <c r="A114" s="13"/>
      <c r="B114" s="8"/>
      <c r="C114" s="46"/>
      <c r="D114" s="50" t="s">
        <v>29</v>
      </c>
      <c r="E114" s="61" t="s">
        <v>111</v>
      </c>
      <c r="F114" s="62">
        <v>200</v>
      </c>
      <c r="G114" s="62">
        <v>8</v>
      </c>
      <c r="H114" s="62">
        <v>6</v>
      </c>
      <c r="I114" s="62">
        <v>42</v>
      </c>
      <c r="J114" s="62">
        <v>262</v>
      </c>
      <c r="K114" s="63" t="s">
        <v>44</v>
      </c>
      <c r="L114" s="38">
        <v>9.15</v>
      </c>
      <c r="M114" s="35"/>
    </row>
    <row r="115" spans="1:13" x14ac:dyDescent="0.25">
      <c r="A115" s="13"/>
      <c r="B115" s="8"/>
      <c r="C115" s="46"/>
      <c r="D115" s="50" t="s">
        <v>30</v>
      </c>
      <c r="E115" s="61" t="s">
        <v>112</v>
      </c>
      <c r="F115" s="62">
        <v>200</v>
      </c>
      <c r="G115" s="62">
        <v>2</v>
      </c>
      <c r="H115" s="62">
        <v>0</v>
      </c>
      <c r="I115" s="62">
        <v>28</v>
      </c>
      <c r="J115" s="62">
        <v>121</v>
      </c>
      <c r="K115" s="63" t="s">
        <v>175</v>
      </c>
      <c r="L115" s="38">
        <v>8.6999999999999993</v>
      </c>
      <c r="M115" s="35"/>
    </row>
    <row r="116" spans="1:13" x14ac:dyDescent="0.25">
      <c r="A116" s="13"/>
      <c r="B116" s="8"/>
      <c r="C116" s="46"/>
      <c r="D116" s="50" t="s">
        <v>113</v>
      </c>
      <c r="E116" s="61" t="s">
        <v>51</v>
      </c>
      <c r="F116" s="62">
        <v>60</v>
      </c>
      <c r="G116" s="62">
        <v>2</v>
      </c>
      <c r="H116" s="62">
        <v>0</v>
      </c>
      <c r="I116" s="62">
        <v>15</v>
      </c>
      <c r="J116" s="62">
        <v>73</v>
      </c>
      <c r="K116" s="63"/>
      <c r="L116" s="38">
        <v>0.87</v>
      </c>
      <c r="M116" s="35"/>
    </row>
    <row r="117" spans="1:13" x14ac:dyDescent="0.25">
      <c r="A117" s="13"/>
      <c r="B117" s="8"/>
      <c r="C117" s="46"/>
      <c r="D117" s="65"/>
      <c r="E117" s="61"/>
      <c r="F117" s="62"/>
      <c r="G117" s="62"/>
      <c r="H117" s="62"/>
      <c r="I117" s="62"/>
      <c r="J117" s="62"/>
      <c r="K117" s="63"/>
      <c r="L117" s="38"/>
      <c r="M117" s="35"/>
    </row>
    <row r="118" spans="1:13" x14ac:dyDescent="0.25">
      <c r="A118" s="13"/>
      <c r="B118" s="8"/>
      <c r="C118" s="46"/>
      <c r="D118" s="50" t="s">
        <v>33</v>
      </c>
      <c r="E118" s="37"/>
      <c r="F118" s="38">
        <v>550</v>
      </c>
      <c r="G118" s="38">
        <f>SUM(G113:G117)</f>
        <v>26</v>
      </c>
      <c r="H118" s="38">
        <f>SUM(H113:H117)</f>
        <v>17</v>
      </c>
      <c r="I118" s="38">
        <f>SUM(I113:I117)</f>
        <v>91</v>
      </c>
      <c r="J118" s="38">
        <f>SUM(J113:J117)</f>
        <v>644</v>
      </c>
      <c r="K118" s="43"/>
      <c r="L118" s="38">
        <v>70</v>
      </c>
      <c r="M118" s="35"/>
    </row>
    <row r="119" spans="1:13" x14ac:dyDescent="0.25">
      <c r="A119" s="15">
        <v>1</v>
      </c>
      <c r="B119" s="30">
        <v>5</v>
      </c>
      <c r="C119" s="51" t="s">
        <v>146</v>
      </c>
      <c r="D119" s="48" t="s">
        <v>26</v>
      </c>
      <c r="E119" s="57" t="s">
        <v>145</v>
      </c>
      <c r="F119" s="58">
        <v>60</v>
      </c>
      <c r="G119" s="58">
        <v>0</v>
      </c>
      <c r="H119" s="58">
        <v>0</v>
      </c>
      <c r="I119" s="58">
        <v>2</v>
      </c>
      <c r="J119" s="58">
        <v>12</v>
      </c>
      <c r="K119" s="59" t="s">
        <v>171</v>
      </c>
      <c r="L119" s="36">
        <v>6.74</v>
      </c>
      <c r="M119" s="35"/>
    </row>
    <row r="120" spans="1:13" x14ac:dyDescent="0.25">
      <c r="A120" s="31"/>
      <c r="B120" s="32"/>
      <c r="C120" s="46"/>
      <c r="D120" s="53" t="s">
        <v>212</v>
      </c>
      <c r="E120" s="57" t="s">
        <v>114</v>
      </c>
      <c r="F120" s="58">
        <v>200</v>
      </c>
      <c r="G120" s="58">
        <v>2</v>
      </c>
      <c r="H120" s="58">
        <v>5</v>
      </c>
      <c r="I120" s="58">
        <v>15</v>
      </c>
      <c r="J120" s="58">
        <v>113</v>
      </c>
      <c r="K120" s="59" t="s">
        <v>176</v>
      </c>
      <c r="L120" s="36"/>
      <c r="M120" s="35"/>
    </row>
    <row r="121" spans="1:13" x14ac:dyDescent="0.25">
      <c r="A121" s="13"/>
      <c r="B121" s="8"/>
      <c r="C121" s="46"/>
      <c r="D121" s="48" t="s">
        <v>28</v>
      </c>
      <c r="E121" s="57" t="s">
        <v>198</v>
      </c>
      <c r="F121" s="58">
        <v>130</v>
      </c>
      <c r="G121" s="58">
        <v>14</v>
      </c>
      <c r="H121" s="58">
        <v>11</v>
      </c>
      <c r="I121" s="58">
        <v>8</v>
      </c>
      <c r="J121" s="58">
        <v>169</v>
      </c>
      <c r="K121" s="59" t="s">
        <v>47</v>
      </c>
      <c r="L121" s="36">
        <v>31.93</v>
      </c>
      <c r="M121" s="35"/>
    </row>
    <row r="122" spans="1:13" x14ac:dyDescent="0.25">
      <c r="A122" s="13"/>
      <c r="B122" s="7"/>
      <c r="C122" s="46"/>
      <c r="D122" s="48" t="s">
        <v>29</v>
      </c>
      <c r="E122" s="57" t="s">
        <v>116</v>
      </c>
      <c r="F122" s="58">
        <v>150</v>
      </c>
      <c r="G122" s="58">
        <v>3</v>
      </c>
      <c r="H122" s="58">
        <v>5</v>
      </c>
      <c r="I122" s="58">
        <v>15</v>
      </c>
      <c r="J122" s="58">
        <v>121</v>
      </c>
      <c r="K122" s="59" t="s">
        <v>177</v>
      </c>
      <c r="L122" s="36">
        <v>11</v>
      </c>
      <c r="M122" s="35"/>
    </row>
    <row r="123" spans="1:13" x14ac:dyDescent="0.25">
      <c r="A123" s="13"/>
      <c r="B123" s="8"/>
      <c r="C123" s="46"/>
      <c r="D123" s="48" t="s">
        <v>30</v>
      </c>
      <c r="E123" s="57" t="s">
        <v>117</v>
      </c>
      <c r="F123" s="58">
        <v>200</v>
      </c>
      <c r="G123" s="58">
        <v>0</v>
      </c>
      <c r="H123" s="58">
        <v>0</v>
      </c>
      <c r="I123" s="58">
        <v>10</v>
      </c>
      <c r="J123" s="58">
        <v>43</v>
      </c>
      <c r="K123" s="59" t="s">
        <v>60</v>
      </c>
      <c r="L123" s="36">
        <v>12.27</v>
      </c>
      <c r="M123" s="35"/>
    </row>
    <row r="124" spans="1:13" x14ac:dyDescent="0.25">
      <c r="A124" s="13"/>
      <c r="B124" s="8"/>
      <c r="C124" s="46"/>
      <c r="D124" s="48" t="s">
        <v>31</v>
      </c>
      <c r="E124" s="57" t="s">
        <v>51</v>
      </c>
      <c r="F124" s="58">
        <v>30</v>
      </c>
      <c r="G124" s="58">
        <v>2</v>
      </c>
      <c r="H124" s="58">
        <v>0</v>
      </c>
      <c r="I124" s="58">
        <v>11</v>
      </c>
      <c r="J124" s="58">
        <v>58</v>
      </c>
      <c r="K124" s="59" t="s">
        <v>208</v>
      </c>
      <c r="L124" s="36">
        <v>0.86</v>
      </c>
      <c r="M124" s="35"/>
    </row>
    <row r="125" spans="1:13" x14ac:dyDescent="0.25">
      <c r="A125" s="13"/>
      <c r="B125" s="8"/>
      <c r="C125" s="46"/>
      <c r="D125" s="64"/>
      <c r="E125" s="57"/>
      <c r="F125" s="58"/>
      <c r="G125" s="58"/>
      <c r="H125" s="58"/>
      <c r="I125" s="58"/>
      <c r="J125" s="58"/>
      <c r="K125" s="59"/>
      <c r="L125" s="36"/>
      <c r="M125" s="35"/>
    </row>
    <row r="126" spans="1:13" x14ac:dyDescent="0.25">
      <c r="A126" s="13"/>
      <c r="B126" s="8"/>
      <c r="C126" s="46"/>
      <c r="D126" s="64"/>
      <c r="E126" s="57"/>
      <c r="F126" s="58"/>
      <c r="G126" s="58"/>
      <c r="H126" s="58"/>
      <c r="I126" s="58"/>
      <c r="J126" s="58"/>
      <c r="K126" s="59"/>
      <c r="L126" s="36"/>
      <c r="M126" s="35"/>
    </row>
    <row r="127" spans="1:13" x14ac:dyDescent="0.25">
      <c r="A127" s="14"/>
      <c r="B127" s="10"/>
      <c r="C127" s="49"/>
      <c r="D127" s="50" t="s">
        <v>33</v>
      </c>
      <c r="E127" s="37"/>
      <c r="F127" s="38">
        <f>SUM(F119:F126)</f>
        <v>770</v>
      </c>
      <c r="G127" s="38">
        <f>SUM(G119:G126)</f>
        <v>21</v>
      </c>
      <c r="H127" s="38">
        <f>SUM(H119:H126)</f>
        <v>21</v>
      </c>
      <c r="I127" s="38">
        <f>SUM(I119:I126)</f>
        <v>61</v>
      </c>
      <c r="J127" s="38">
        <f>SUM(J119:J126)</f>
        <v>516</v>
      </c>
      <c r="K127" s="43"/>
      <c r="L127" s="38">
        <v>70</v>
      </c>
      <c r="M127" s="35"/>
    </row>
    <row r="128" spans="1:13" ht="15.75" customHeight="1" x14ac:dyDescent="0.25">
      <c r="A128" s="18">
        <f>A105</f>
        <v>1</v>
      </c>
      <c r="B128" s="76">
        <f>B105</f>
        <v>5</v>
      </c>
      <c r="C128" s="83" t="s">
        <v>4</v>
      </c>
      <c r="D128" s="84"/>
      <c r="E128" s="77"/>
      <c r="F128" s="78">
        <f>F111+F127</f>
        <v>770</v>
      </c>
      <c r="G128" s="78">
        <f>G111+G127</f>
        <v>56</v>
      </c>
      <c r="H128" s="78">
        <f>H111+H127</f>
        <v>42</v>
      </c>
      <c r="I128" s="78">
        <f>I111+I127</f>
        <v>199</v>
      </c>
      <c r="J128" s="78">
        <f>J111+J127</f>
        <v>1163</v>
      </c>
      <c r="K128" s="78"/>
      <c r="L128" s="39">
        <f>L111+L127</f>
        <v>140</v>
      </c>
      <c r="M128" s="35"/>
    </row>
    <row r="129" spans="1:13" x14ac:dyDescent="0.25">
      <c r="A129" s="11">
        <v>2</v>
      </c>
      <c r="B129" s="12">
        <v>1</v>
      </c>
      <c r="C129" s="44" t="s">
        <v>20</v>
      </c>
      <c r="D129" s="45" t="s">
        <v>26</v>
      </c>
      <c r="E129" s="54" t="s">
        <v>119</v>
      </c>
      <c r="F129" s="55">
        <v>60</v>
      </c>
      <c r="G129" s="55">
        <v>3</v>
      </c>
      <c r="H129" s="55">
        <v>0</v>
      </c>
      <c r="I129" s="55">
        <v>6</v>
      </c>
      <c r="J129" s="55">
        <v>150</v>
      </c>
      <c r="K129" s="56">
        <v>57</v>
      </c>
      <c r="L129" s="34">
        <v>3.74</v>
      </c>
      <c r="M129" s="35"/>
    </row>
    <row r="130" spans="1:13" x14ac:dyDescent="0.25">
      <c r="A130" s="13"/>
      <c r="B130" s="8"/>
      <c r="C130" s="46"/>
      <c r="D130" s="47" t="s">
        <v>21</v>
      </c>
      <c r="E130" s="57" t="s">
        <v>118</v>
      </c>
      <c r="F130" s="58">
        <v>155</v>
      </c>
      <c r="G130" s="58">
        <v>13</v>
      </c>
      <c r="H130" s="58">
        <v>18</v>
      </c>
      <c r="I130" s="58">
        <v>3</v>
      </c>
      <c r="J130" s="58">
        <v>226</v>
      </c>
      <c r="K130" s="59" t="s">
        <v>132</v>
      </c>
      <c r="L130" s="36">
        <v>28.33</v>
      </c>
      <c r="M130" s="35"/>
    </row>
    <row r="131" spans="1:13" x14ac:dyDescent="0.25">
      <c r="A131" s="13"/>
      <c r="B131" s="8"/>
      <c r="C131" s="46"/>
      <c r="D131" s="48" t="s">
        <v>22</v>
      </c>
      <c r="E131" s="57" t="s">
        <v>120</v>
      </c>
      <c r="F131" s="58">
        <v>200</v>
      </c>
      <c r="G131" s="58">
        <v>4</v>
      </c>
      <c r="H131" s="58">
        <v>3</v>
      </c>
      <c r="I131" s="58">
        <v>11</v>
      </c>
      <c r="J131" s="58">
        <v>86</v>
      </c>
      <c r="K131" s="59" t="s">
        <v>61</v>
      </c>
      <c r="L131" s="36">
        <v>17.899999999999999</v>
      </c>
      <c r="M131" s="35"/>
    </row>
    <row r="132" spans="1:13" x14ac:dyDescent="0.25">
      <c r="A132" s="13"/>
      <c r="B132" s="8"/>
      <c r="C132" s="46"/>
      <c r="D132" s="48" t="s">
        <v>23</v>
      </c>
      <c r="E132" s="57" t="s">
        <v>41</v>
      </c>
      <c r="F132" s="58">
        <v>31</v>
      </c>
      <c r="G132" s="58">
        <v>2</v>
      </c>
      <c r="H132" s="58">
        <v>2</v>
      </c>
      <c r="I132" s="58">
        <v>11</v>
      </c>
      <c r="J132" s="58">
        <v>56</v>
      </c>
      <c r="K132" s="59" t="s">
        <v>208</v>
      </c>
      <c r="L132" s="36">
        <v>1.1200000000000001</v>
      </c>
      <c r="M132" s="35"/>
    </row>
    <row r="133" spans="1:13" x14ac:dyDescent="0.25">
      <c r="A133" s="13"/>
      <c r="B133" s="8"/>
      <c r="C133" s="46"/>
      <c r="D133" s="48" t="s">
        <v>140</v>
      </c>
      <c r="E133" s="57" t="s">
        <v>141</v>
      </c>
      <c r="F133" s="58">
        <v>150</v>
      </c>
      <c r="G133" s="58">
        <v>0</v>
      </c>
      <c r="H133" s="58">
        <v>0</v>
      </c>
      <c r="I133" s="58">
        <v>9</v>
      </c>
      <c r="J133" s="58">
        <v>47</v>
      </c>
      <c r="K133" s="59" t="s">
        <v>208</v>
      </c>
      <c r="L133" s="36">
        <v>18.91</v>
      </c>
      <c r="M133" s="35"/>
    </row>
    <row r="134" spans="1:13" x14ac:dyDescent="0.25">
      <c r="A134" s="13"/>
      <c r="B134" s="8"/>
      <c r="C134" s="46"/>
      <c r="D134" s="64"/>
      <c r="E134" s="57"/>
      <c r="F134" s="58"/>
      <c r="G134" s="58"/>
      <c r="H134" s="58"/>
      <c r="I134" s="58"/>
      <c r="J134" s="58"/>
      <c r="K134" s="59"/>
      <c r="L134" s="36"/>
      <c r="M134" s="35"/>
    </row>
    <row r="135" spans="1:13" x14ac:dyDescent="0.25">
      <c r="A135" s="14"/>
      <c r="B135" s="10"/>
      <c r="C135" s="49"/>
      <c r="D135" s="50" t="s">
        <v>33</v>
      </c>
      <c r="E135" s="37"/>
      <c r="F135" s="38">
        <f>SUM(F129:F134)</f>
        <v>596</v>
      </c>
      <c r="G135" s="38">
        <f>SUM(G129:G134)</f>
        <v>22</v>
      </c>
      <c r="H135" s="38">
        <f>SUM(H129:H134)</f>
        <v>23</v>
      </c>
      <c r="I135" s="38">
        <f>SUM(I129:I134)</f>
        <v>40</v>
      </c>
      <c r="J135" s="38">
        <f>SUM(J129:J134)</f>
        <v>565</v>
      </c>
      <c r="K135" s="43"/>
      <c r="L135" s="38">
        <f>SUM(L129:L134)</f>
        <v>70</v>
      </c>
      <c r="M135" s="35"/>
    </row>
    <row r="136" spans="1:13" x14ac:dyDescent="0.25">
      <c r="A136" s="13">
        <v>2</v>
      </c>
      <c r="B136" s="8">
        <v>1</v>
      </c>
      <c r="C136" s="46" t="s">
        <v>92</v>
      </c>
      <c r="D136" s="50" t="s">
        <v>26</v>
      </c>
      <c r="E136" s="61" t="s">
        <v>86</v>
      </c>
      <c r="F136" s="62">
        <v>60</v>
      </c>
      <c r="G136" s="62">
        <v>3</v>
      </c>
      <c r="H136" s="62">
        <v>1</v>
      </c>
      <c r="I136" s="62">
        <v>16</v>
      </c>
      <c r="J136" s="62">
        <v>176</v>
      </c>
      <c r="K136" s="63" t="s">
        <v>208</v>
      </c>
      <c r="L136" s="38">
        <v>7.17</v>
      </c>
      <c r="M136" s="35"/>
    </row>
    <row r="137" spans="1:13" x14ac:dyDescent="0.25">
      <c r="A137" s="13"/>
      <c r="B137" s="8"/>
      <c r="C137" s="46"/>
      <c r="D137" s="50" t="s">
        <v>82</v>
      </c>
      <c r="E137" s="61" t="s">
        <v>199</v>
      </c>
      <c r="F137" s="62">
        <v>130</v>
      </c>
      <c r="G137" s="62">
        <v>9</v>
      </c>
      <c r="H137" s="62">
        <v>4</v>
      </c>
      <c r="I137" s="62">
        <v>2</v>
      </c>
      <c r="J137" s="62">
        <v>83</v>
      </c>
      <c r="K137" s="63" t="s">
        <v>54</v>
      </c>
      <c r="L137" s="38">
        <v>30.06</v>
      </c>
      <c r="M137" s="35"/>
    </row>
    <row r="138" spans="1:13" x14ac:dyDescent="0.25">
      <c r="A138" s="13"/>
      <c r="B138" s="8"/>
      <c r="C138" s="46"/>
      <c r="D138" s="50" t="s">
        <v>29</v>
      </c>
      <c r="E138" s="61" t="s">
        <v>122</v>
      </c>
      <c r="F138" s="62">
        <v>150</v>
      </c>
      <c r="G138" s="62">
        <v>3</v>
      </c>
      <c r="H138" s="62">
        <v>5</v>
      </c>
      <c r="I138" s="62">
        <v>38</v>
      </c>
      <c r="J138" s="62">
        <v>213</v>
      </c>
      <c r="K138" s="63" t="s">
        <v>56</v>
      </c>
      <c r="L138" s="38">
        <v>12.92</v>
      </c>
      <c r="M138" s="35"/>
    </row>
    <row r="139" spans="1:13" x14ac:dyDescent="0.25">
      <c r="A139" s="13"/>
      <c r="B139" s="8"/>
      <c r="C139" s="46"/>
      <c r="D139" s="50" t="s">
        <v>30</v>
      </c>
      <c r="E139" s="61" t="s">
        <v>200</v>
      </c>
      <c r="F139" s="62">
        <v>200</v>
      </c>
      <c r="G139" s="62">
        <v>0</v>
      </c>
      <c r="H139" s="62">
        <v>0</v>
      </c>
      <c r="I139" s="62">
        <v>10</v>
      </c>
      <c r="J139" s="62">
        <v>43</v>
      </c>
      <c r="K139" s="63" t="s">
        <v>161</v>
      </c>
      <c r="L139" s="38">
        <v>18.04</v>
      </c>
      <c r="M139" s="35"/>
    </row>
    <row r="140" spans="1:13" x14ac:dyDescent="0.25">
      <c r="A140" s="13"/>
      <c r="B140" s="8"/>
      <c r="C140" s="46"/>
      <c r="D140" s="50" t="s">
        <v>96</v>
      </c>
      <c r="E140" s="61" t="s">
        <v>123</v>
      </c>
      <c r="F140" s="62">
        <v>30</v>
      </c>
      <c r="G140" s="62">
        <v>3</v>
      </c>
      <c r="H140" s="62">
        <v>2</v>
      </c>
      <c r="I140" s="62">
        <v>11</v>
      </c>
      <c r="J140" s="62">
        <v>56</v>
      </c>
      <c r="K140" s="63"/>
      <c r="L140" s="38">
        <v>1.81</v>
      </c>
      <c r="M140" s="35"/>
    </row>
    <row r="141" spans="1:13" x14ac:dyDescent="0.25">
      <c r="A141" s="13"/>
      <c r="B141" s="8"/>
      <c r="C141" s="46"/>
      <c r="D141" s="65"/>
      <c r="E141" s="61"/>
      <c r="F141" s="62"/>
      <c r="G141" s="62"/>
      <c r="H141" s="62"/>
      <c r="I141" s="62"/>
      <c r="J141" s="62"/>
      <c r="K141" s="63"/>
      <c r="L141" s="38"/>
      <c r="M141" s="35"/>
    </row>
    <row r="142" spans="1:13" x14ac:dyDescent="0.25">
      <c r="A142" s="13"/>
      <c r="B142" s="8"/>
      <c r="C142" s="46"/>
      <c r="D142" s="65"/>
      <c r="E142" s="61"/>
      <c r="F142" s="62"/>
      <c r="G142" s="62"/>
      <c r="H142" s="62"/>
      <c r="I142" s="62"/>
      <c r="J142" s="62"/>
      <c r="K142" s="63"/>
      <c r="L142" s="38"/>
      <c r="M142" s="35"/>
    </row>
    <row r="143" spans="1:13" x14ac:dyDescent="0.25">
      <c r="A143" s="13"/>
      <c r="B143" s="8"/>
      <c r="C143" s="46"/>
      <c r="D143" s="50" t="s">
        <v>33</v>
      </c>
      <c r="E143" s="37"/>
      <c r="F143" s="38">
        <f>SUM(F136:F142)</f>
        <v>570</v>
      </c>
      <c r="G143" s="38">
        <f>SUM(G136:G142)</f>
        <v>18</v>
      </c>
      <c r="H143" s="38">
        <f>SUM(H136:H142)</f>
        <v>12</v>
      </c>
      <c r="I143" s="38">
        <f>SUM(I136:I142)</f>
        <v>77</v>
      </c>
      <c r="J143" s="38">
        <f>SUM(J136:J142)</f>
        <v>571</v>
      </c>
      <c r="K143" s="43"/>
      <c r="L143" s="38">
        <v>70</v>
      </c>
      <c r="M143" s="35"/>
    </row>
    <row r="144" spans="1:13" x14ac:dyDescent="0.25">
      <c r="A144" s="15">
        <f>A129</f>
        <v>2</v>
      </c>
      <c r="B144" s="6">
        <f>B129</f>
        <v>1</v>
      </c>
      <c r="C144" s="51" t="s">
        <v>25</v>
      </c>
      <c r="D144" s="48" t="s">
        <v>26</v>
      </c>
      <c r="E144" s="57" t="s">
        <v>124</v>
      </c>
      <c r="F144" s="58">
        <v>60</v>
      </c>
      <c r="G144" s="58">
        <v>0</v>
      </c>
      <c r="H144" s="58">
        <v>0</v>
      </c>
      <c r="I144" s="58">
        <v>2</v>
      </c>
      <c r="J144" s="58">
        <v>8</v>
      </c>
      <c r="K144" s="59" t="s">
        <v>160</v>
      </c>
      <c r="L144" s="36"/>
      <c r="M144" s="35"/>
    </row>
    <row r="145" spans="1:13" x14ac:dyDescent="0.25">
      <c r="A145" s="13"/>
      <c r="B145" s="8"/>
      <c r="C145" s="46"/>
      <c r="D145" s="48" t="s">
        <v>27</v>
      </c>
      <c r="E145" s="57" t="s">
        <v>125</v>
      </c>
      <c r="F145" s="58">
        <v>200</v>
      </c>
      <c r="G145" s="58">
        <v>7</v>
      </c>
      <c r="H145" s="58">
        <v>4</v>
      </c>
      <c r="I145" s="58">
        <v>18</v>
      </c>
      <c r="J145" s="58">
        <v>14</v>
      </c>
      <c r="K145" s="59" t="s">
        <v>178</v>
      </c>
      <c r="L145" s="36">
        <v>6.98</v>
      </c>
      <c r="M145" s="35"/>
    </row>
    <row r="146" spans="1:13" x14ac:dyDescent="0.25">
      <c r="A146" s="13"/>
      <c r="B146" s="8"/>
      <c r="C146" s="46"/>
      <c r="D146" s="48" t="s">
        <v>28</v>
      </c>
      <c r="E146" s="57" t="s">
        <v>115</v>
      </c>
      <c r="F146" s="58">
        <v>90</v>
      </c>
      <c r="G146" s="58">
        <v>15</v>
      </c>
      <c r="H146" s="58">
        <v>12</v>
      </c>
      <c r="I146" s="58">
        <v>11</v>
      </c>
      <c r="J146" s="58">
        <v>209</v>
      </c>
      <c r="K146" s="59" t="s">
        <v>213</v>
      </c>
      <c r="L146" s="36">
        <v>45.99</v>
      </c>
      <c r="M146" s="35"/>
    </row>
    <row r="147" spans="1:13" x14ac:dyDescent="0.25">
      <c r="A147" s="13"/>
      <c r="B147" s="8"/>
      <c r="C147" s="46"/>
      <c r="D147" s="48" t="s">
        <v>29</v>
      </c>
      <c r="E147" s="57" t="s">
        <v>77</v>
      </c>
      <c r="F147" s="58">
        <v>150</v>
      </c>
      <c r="G147" s="58">
        <v>5</v>
      </c>
      <c r="H147" s="58">
        <v>5</v>
      </c>
      <c r="I147" s="58">
        <v>35</v>
      </c>
      <c r="J147" s="58">
        <v>208</v>
      </c>
      <c r="K147" s="59" t="s">
        <v>48</v>
      </c>
      <c r="L147" s="36">
        <v>7.67</v>
      </c>
      <c r="M147" s="35"/>
    </row>
    <row r="148" spans="1:13" x14ac:dyDescent="0.25">
      <c r="A148" s="13"/>
      <c r="B148" s="8"/>
      <c r="C148" s="46"/>
      <c r="D148" s="48" t="s">
        <v>30</v>
      </c>
      <c r="E148" s="57" t="s">
        <v>201</v>
      </c>
      <c r="F148" s="58">
        <v>200</v>
      </c>
      <c r="G148" s="58">
        <v>0</v>
      </c>
      <c r="H148" s="58">
        <v>0</v>
      </c>
      <c r="I148" s="58">
        <v>7</v>
      </c>
      <c r="J148" s="58">
        <v>29</v>
      </c>
      <c r="K148" s="59" t="s">
        <v>62</v>
      </c>
      <c r="L148" s="36">
        <v>7.62</v>
      </c>
      <c r="M148" s="35"/>
    </row>
    <row r="149" spans="1:13" x14ac:dyDescent="0.25">
      <c r="A149" s="13"/>
      <c r="B149" s="8"/>
      <c r="C149" s="46"/>
      <c r="D149" s="48" t="s">
        <v>31</v>
      </c>
      <c r="E149" s="57" t="s">
        <v>51</v>
      </c>
      <c r="F149" s="58">
        <v>28</v>
      </c>
      <c r="G149" s="58">
        <v>2</v>
      </c>
      <c r="H149" s="58">
        <v>2</v>
      </c>
      <c r="I149" s="58">
        <v>11</v>
      </c>
      <c r="J149" s="58">
        <v>56</v>
      </c>
      <c r="K149" s="59" t="s">
        <v>208</v>
      </c>
      <c r="L149" s="36">
        <v>1.74</v>
      </c>
      <c r="M149" s="35"/>
    </row>
    <row r="150" spans="1:13" x14ac:dyDescent="0.25">
      <c r="A150" s="13"/>
      <c r="B150" s="8"/>
      <c r="C150" s="46"/>
      <c r="D150" s="64"/>
      <c r="E150" s="57"/>
      <c r="F150" s="58"/>
      <c r="G150" s="58"/>
      <c r="H150" s="58"/>
      <c r="I150" s="58"/>
      <c r="J150" s="58"/>
      <c r="K150" s="59"/>
      <c r="L150" s="36"/>
      <c r="M150" s="35"/>
    </row>
    <row r="151" spans="1:13" x14ac:dyDescent="0.25">
      <c r="A151" s="14"/>
      <c r="B151" s="10"/>
      <c r="C151" s="49"/>
      <c r="D151" s="50" t="s">
        <v>33</v>
      </c>
      <c r="E151" s="37"/>
      <c r="F151" s="38">
        <f>SUM(F144:F150)</f>
        <v>728</v>
      </c>
      <c r="G151" s="38">
        <f>SUM(G144:G150)</f>
        <v>29</v>
      </c>
      <c r="H151" s="38">
        <f>SUM(H144:H150)</f>
        <v>23</v>
      </c>
      <c r="I151" s="38">
        <f>SUM(I144:I150)</f>
        <v>84</v>
      </c>
      <c r="J151" s="38">
        <f>SUM(J144:J150)</f>
        <v>524</v>
      </c>
      <c r="K151" s="43"/>
      <c r="L151" s="38">
        <f>SUM(L144:L150)</f>
        <v>70</v>
      </c>
      <c r="M151" s="35"/>
    </row>
    <row r="152" spans="1:13" x14ac:dyDescent="0.25">
      <c r="A152" s="18">
        <f>A129</f>
        <v>2</v>
      </c>
      <c r="B152" s="19">
        <f>B129</f>
        <v>1</v>
      </c>
      <c r="C152" s="83" t="s">
        <v>4</v>
      </c>
      <c r="D152" s="84"/>
      <c r="E152" s="77"/>
      <c r="F152" s="78">
        <f>F135+F151</f>
        <v>1324</v>
      </c>
      <c r="G152" s="78">
        <f>G135+G151</f>
        <v>51</v>
      </c>
      <c r="H152" s="78">
        <f>H135+H151</f>
        <v>46</v>
      </c>
      <c r="I152" s="78">
        <f>I135+I151</f>
        <v>124</v>
      </c>
      <c r="J152" s="78">
        <f>J135+J151</f>
        <v>1089</v>
      </c>
      <c r="K152" s="78"/>
      <c r="L152" s="39">
        <f>L135+L151</f>
        <v>140</v>
      </c>
      <c r="M152" s="35"/>
    </row>
    <row r="153" spans="1:13" x14ac:dyDescent="0.25">
      <c r="A153" s="7">
        <v>2</v>
      </c>
      <c r="B153" s="8">
        <v>2</v>
      </c>
      <c r="C153" s="44" t="s">
        <v>20</v>
      </c>
      <c r="D153" s="45" t="s">
        <v>21</v>
      </c>
      <c r="E153" s="54" t="s">
        <v>126</v>
      </c>
      <c r="F153" s="55">
        <v>150</v>
      </c>
      <c r="G153" s="55">
        <v>24</v>
      </c>
      <c r="H153" s="55">
        <v>16</v>
      </c>
      <c r="I153" s="55">
        <v>22</v>
      </c>
      <c r="J153" s="55">
        <v>332</v>
      </c>
      <c r="K153" s="56" t="s">
        <v>74</v>
      </c>
      <c r="L153" s="34">
        <v>45.54</v>
      </c>
      <c r="M153" s="35"/>
    </row>
    <row r="154" spans="1:13" x14ac:dyDescent="0.25">
      <c r="A154" s="7"/>
      <c r="B154" s="8"/>
      <c r="C154" s="46"/>
      <c r="D154" s="64"/>
      <c r="E154" s="57" t="s">
        <v>42</v>
      </c>
      <c r="F154" s="58">
        <v>60</v>
      </c>
      <c r="G154" s="58">
        <v>7</v>
      </c>
      <c r="H154" s="58">
        <v>9</v>
      </c>
      <c r="I154" s="58">
        <v>0</v>
      </c>
      <c r="J154" s="58">
        <v>108</v>
      </c>
      <c r="K154" s="59" t="s">
        <v>152</v>
      </c>
      <c r="L154" s="36">
        <v>14.13</v>
      </c>
      <c r="M154" s="35"/>
    </row>
    <row r="155" spans="1:13" x14ac:dyDescent="0.25">
      <c r="A155" s="7"/>
      <c r="B155" s="8"/>
      <c r="C155" s="46"/>
      <c r="D155" s="48" t="s">
        <v>22</v>
      </c>
      <c r="E155" s="57" t="s">
        <v>189</v>
      </c>
      <c r="F155" s="58">
        <v>200</v>
      </c>
      <c r="G155" s="58">
        <v>4</v>
      </c>
      <c r="H155" s="58">
        <v>4</v>
      </c>
      <c r="I155" s="58">
        <v>11</v>
      </c>
      <c r="J155" s="58">
        <v>91</v>
      </c>
      <c r="K155" s="59" t="s">
        <v>179</v>
      </c>
      <c r="L155" s="36">
        <v>8.09</v>
      </c>
      <c r="M155" s="35"/>
    </row>
    <row r="156" spans="1:13" x14ac:dyDescent="0.25">
      <c r="A156" s="7"/>
      <c r="B156" s="8"/>
      <c r="C156" s="46"/>
      <c r="D156" s="48" t="s">
        <v>23</v>
      </c>
      <c r="E156" s="57" t="s">
        <v>51</v>
      </c>
      <c r="F156" s="58">
        <v>30</v>
      </c>
      <c r="G156" s="58">
        <v>2</v>
      </c>
      <c r="H156" s="58">
        <v>0</v>
      </c>
      <c r="I156" s="58">
        <v>11</v>
      </c>
      <c r="J156" s="58">
        <v>56</v>
      </c>
      <c r="K156" s="59" t="s">
        <v>208</v>
      </c>
      <c r="L156" s="36">
        <v>2.2400000000000002</v>
      </c>
      <c r="M156" s="35"/>
    </row>
    <row r="157" spans="1:13" x14ac:dyDescent="0.25">
      <c r="A157" s="7"/>
      <c r="B157" s="8"/>
      <c r="C157" s="46"/>
      <c r="D157" s="48" t="s">
        <v>24</v>
      </c>
      <c r="E157" s="57" t="s">
        <v>141</v>
      </c>
      <c r="F157" s="58">
        <v>160</v>
      </c>
      <c r="G157" s="58">
        <v>0</v>
      </c>
      <c r="H157" s="58">
        <v>0</v>
      </c>
      <c r="I157" s="58">
        <v>5</v>
      </c>
      <c r="J157" s="58">
        <v>60</v>
      </c>
      <c r="K157" s="59" t="s">
        <v>208</v>
      </c>
      <c r="L157" s="36"/>
      <c r="M157" s="35"/>
    </row>
    <row r="158" spans="1:13" x14ac:dyDescent="0.25">
      <c r="A158" s="7"/>
      <c r="B158" s="8"/>
      <c r="C158" s="46"/>
      <c r="D158" s="64"/>
      <c r="E158" s="57"/>
      <c r="F158" s="58"/>
      <c r="G158" s="58"/>
      <c r="H158" s="58"/>
      <c r="I158" s="58"/>
      <c r="J158" s="58"/>
      <c r="K158" s="59"/>
      <c r="L158" s="36"/>
      <c r="M158" s="35"/>
    </row>
    <row r="159" spans="1:13" x14ac:dyDescent="0.25">
      <c r="A159" s="9"/>
      <c r="B159" s="10"/>
      <c r="C159" s="49"/>
      <c r="D159" s="50" t="s">
        <v>33</v>
      </c>
      <c r="E159" s="37"/>
      <c r="F159" s="38">
        <f>SUM(F153:F158)</f>
        <v>600</v>
      </c>
      <c r="G159" s="38">
        <f>SUM(G153:G158)</f>
        <v>37</v>
      </c>
      <c r="H159" s="38">
        <f>SUM(H153:H158)</f>
        <v>29</v>
      </c>
      <c r="I159" s="38">
        <f>SUM(I153:I158)</f>
        <v>49</v>
      </c>
      <c r="J159" s="38">
        <f>SUM(J153:J158)</f>
        <v>647</v>
      </c>
      <c r="K159" s="43"/>
      <c r="L159" s="38">
        <f>SUM(L153:L158)</f>
        <v>70</v>
      </c>
      <c r="M159" s="35"/>
    </row>
    <row r="160" spans="1:13" x14ac:dyDescent="0.25">
      <c r="A160" s="7"/>
      <c r="B160" s="8"/>
      <c r="C160" s="46"/>
      <c r="D160" s="50" t="s">
        <v>26</v>
      </c>
      <c r="E160" s="61" t="s">
        <v>144</v>
      </c>
      <c r="F160" s="62">
        <v>60</v>
      </c>
      <c r="G160" s="62">
        <v>3</v>
      </c>
      <c r="H160" s="62">
        <v>0</v>
      </c>
      <c r="I160" s="62">
        <v>6</v>
      </c>
      <c r="J160" s="62">
        <v>35</v>
      </c>
      <c r="K160" s="63" t="s">
        <v>208</v>
      </c>
      <c r="L160" s="38">
        <v>5.01</v>
      </c>
      <c r="M160" s="35"/>
    </row>
    <row r="161" spans="1:13" x14ac:dyDescent="0.25">
      <c r="A161" s="7">
        <v>2</v>
      </c>
      <c r="B161" s="8">
        <v>2</v>
      </c>
      <c r="C161" s="46" t="s">
        <v>92</v>
      </c>
      <c r="D161" s="50" t="s">
        <v>82</v>
      </c>
      <c r="E161" s="61" t="s">
        <v>127</v>
      </c>
      <c r="F161" s="62">
        <v>90</v>
      </c>
      <c r="G161" s="62">
        <v>14</v>
      </c>
      <c r="H161" s="62">
        <v>12</v>
      </c>
      <c r="I161" s="62">
        <v>11</v>
      </c>
      <c r="J161" s="62">
        <v>209</v>
      </c>
      <c r="K161" s="63" t="s">
        <v>180</v>
      </c>
      <c r="L161" s="38">
        <v>45.57</v>
      </c>
      <c r="M161" s="35"/>
    </row>
    <row r="162" spans="1:13" x14ac:dyDescent="0.25">
      <c r="A162" s="7"/>
      <c r="B162" s="8"/>
      <c r="C162" s="46"/>
      <c r="D162" s="50" t="s">
        <v>29</v>
      </c>
      <c r="E162" s="61" t="s">
        <v>89</v>
      </c>
      <c r="F162" s="62">
        <v>150</v>
      </c>
      <c r="G162" s="62">
        <v>8</v>
      </c>
      <c r="H162" s="62">
        <v>6</v>
      </c>
      <c r="I162" s="62">
        <v>42</v>
      </c>
      <c r="J162" s="62">
        <v>262</v>
      </c>
      <c r="K162" s="63" t="s">
        <v>44</v>
      </c>
      <c r="L162" s="38">
        <v>9.15</v>
      </c>
      <c r="M162" s="35"/>
    </row>
    <row r="163" spans="1:13" x14ac:dyDescent="0.25">
      <c r="A163" s="7"/>
      <c r="B163" s="8"/>
      <c r="C163" s="46"/>
      <c r="D163" s="50" t="s">
        <v>30</v>
      </c>
      <c r="E163" s="61" t="s">
        <v>129</v>
      </c>
      <c r="F163" s="62">
        <v>200</v>
      </c>
      <c r="G163" s="62">
        <v>0</v>
      </c>
      <c r="H163" s="62">
        <v>0</v>
      </c>
      <c r="I163" s="62">
        <v>10</v>
      </c>
      <c r="J163" s="62">
        <v>43</v>
      </c>
      <c r="K163" s="63" t="s">
        <v>181</v>
      </c>
      <c r="L163" s="38">
        <v>7.99</v>
      </c>
      <c r="M163" s="35"/>
    </row>
    <row r="164" spans="1:13" x14ac:dyDescent="0.25">
      <c r="A164" s="7"/>
      <c r="B164" s="8"/>
      <c r="C164" s="46"/>
      <c r="D164" s="50" t="s">
        <v>96</v>
      </c>
      <c r="E164" s="61" t="s">
        <v>51</v>
      </c>
      <c r="F164" s="62">
        <v>30</v>
      </c>
      <c r="G164" s="62">
        <v>2</v>
      </c>
      <c r="H164" s="62">
        <v>0</v>
      </c>
      <c r="I164" s="62">
        <v>11</v>
      </c>
      <c r="J164" s="62">
        <v>56</v>
      </c>
      <c r="K164" s="63" t="s">
        <v>208</v>
      </c>
      <c r="L164" s="38">
        <v>2.2799999999999998</v>
      </c>
      <c r="M164" s="35"/>
    </row>
    <row r="165" spans="1:13" x14ac:dyDescent="0.25">
      <c r="A165" s="7"/>
      <c r="B165" s="8"/>
      <c r="C165" s="46"/>
      <c r="D165" s="65"/>
      <c r="E165" s="61"/>
      <c r="F165" s="62"/>
      <c r="G165" s="62"/>
      <c r="H165" s="62"/>
      <c r="I165" s="62"/>
      <c r="J165" s="62"/>
      <c r="K165" s="63"/>
      <c r="L165" s="38"/>
      <c r="M165" s="35"/>
    </row>
    <row r="166" spans="1:13" x14ac:dyDescent="0.25">
      <c r="A166" s="7"/>
      <c r="B166" s="8"/>
      <c r="C166" s="46"/>
      <c r="D166" s="50" t="s">
        <v>33</v>
      </c>
      <c r="E166" s="37"/>
      <c r="F166" s="38">
        <f>SUM(F160:F165)</f>
        <v>530</v>
      </c>
      <c r="G166" s="38">
        <f>SUM(G160:G165)</f>
        <v>27</v>
      </c>
      <c r="H166" s="38">
        <f>SUM(H160:H165)</f>
        <v>18</v>
      </c>
      <c r="I166" s="38">
        <f>SUM(I160:I165)</f>
        <v>80</v>
      </c>
      <c r="J166" s="38">
        <f>SUM(J160:J165)</f>
        <v>605</v>
      </c>
      <c r="K166" s="43"/>
      <c r="L166" s="38">
        <v>70</v>
      </c>
      <c r="M166" s="35"/>
    </row>
    <row r="167" spans="1:13" x14ac:dyDescent="0.25">
      <c r="A167" s="6">
        <f>A153</f>
        <v>2</v>
      </c>
      <c r="B167" s="6">
        <f>B153</f>
        <v>2</v>
      </c>
      <c r="C167" s="51" t="s">
        <v>25</v>
      </c>
      <c r="D167" s="48" t="s">
        <v>26</v>
      </c>
      <c r="E167" s="57" t="s">
        <v>45</v>
      </c>
      <c r="F167" s="58">
        <v>60</v>
      </c>
      <c r="G167" s="58">
        <v>0</v>
      </c>
      <c r="H167" s="58">
        <v>0</v>
      </c>
      <c r="I167" s="58">
        <v>1</v>
      </c>
      <c r="J167" s="58">
        <v>4</v>
      </c>
      <c r="K167" s="59" t="s">
        <v>160</v>
      </c>
      <c r="L167" s="36">
        <v>7.31</v>
      </c>
      <c r="M167" s="35"/>
    </row>
    <row r="168" spans="1:13" x14ac:dyDescent="0.25">
      <c r="A168" s="7"/>
      <c r="B168" s="8"/>
      <c r="C168" s="46"/>
      <c r="D168" s="48" t="s">
        <v>27</v>
      </c>
      <c r="E168" s="57" t="s">
        <v>207</v>
      </c>
      <c r="F168" s="58">
        <v>200</v>
      </c>
      <c r="G168" s="58">
        <v>2</v>
      </c>
      <c r="H168" s="58">
        <v>2</v>
      </c>
      <c r="I168" s="58">
        <v>21</v>
      </c>
      <c r="J168" s="58">
        <v>111</v>
      </c>
      <c r="K168" s="59" t="s">
        <v>182</v>
      </c>
      <c r="L168" s="36">
        <v>5.66</v>
      </c>
      <c r="M168" s="35"/>
    </row>
    <row r="169" spans="1:13" x14ac:dyDescent="0.25">
      <c r="A169" s="7"/>
      <c r="B169" s="8"/>
      <c r="C169" s="46"/>
      <c r="D169" s="48" t="s">
        <v>28</v>
      </c>
      <c r="E169" s="57" t="s">
        <v>121</v>
      </c>
      <c r="F169" s="58">
        <v>90</v>
      </c>
      <c r="G169" s="58">
        <v>10</v>
      </c>
      <c r="H169" s="58">
        <v>5</v>
      </c>
      <c r="I169" s="58">
        <v>5</v>
      </c>
      <c r="J169" s="58">
        <v>102</v>
      </c>
      <c r="K169" s="59" t="s">
        <v>183</v>
      </c>
      <c r="L169" s="36">
        <v>30.06</v>
      </c>
      <c r="M169" s="35"/>
    </row>
    <row r="170" spans="1:13" x14ac:dyDescent="0.25">
      <c r="A170" s="7"/>
      <c r="B170" s="8"/>
      <c r="C170" s="46"/>
      <c r="D170" s="48" t="s">
        <v>29</v>
      </c>
      <c r="E170" s="57" t="s">
        <v>83</v>
      </c>
      <c r="F170" s="58">
        <v>150</v>
      </c>
      <c r="G170" s="58">
        <v>3</v>
      </c>
      <c r="H170" s="58">
        <v>6</v>
      </c>
      <c r="I170" s="58">
        <v>24</v>
      </c>
      <c r="J170" s="58">
        <v>158</v>
      </c>
      <c r="K170" s="59" t="s">
        <v>57</v>
      </c>
      <c r="L170" s="36">
        <v>11.88</v>
      </c>
      <c r="M170" s="35"/>
    </row>
    <row r="171" spans="1:13" x14ac:dyDescent="0.25">
      <c r="A171" s="7"/>
      <c r="B171" s="8"/>
      <c r="C171" s="46"/>
      <c r="D171" s="48" t="s">
        <v>30</v>
      </c>
      <c r="E171" s="57" t="s">
        <v>202</v>
      </c>
      <c r="F171" s="58">
        <v>200</v>
      </c>
      <c r="G171" s="58">
        <v>0</v>
      </c>
      <c r="H171" s="58">
        <v>0</v>
      </c>
      <c r="I171" s="58">
        <v>10</v>
      </c>
      <c r="J171" s="58">
        <v>43</v>
      </c>
      <c r="K171" s="59" t="s">
        <v>60</v>
      </c>
      <c r="L171" s="36">
        <v>12.27</v>
      </c>
      <c r="M171" s="35"/>
    </row>
    <row r="172" spans="1:13" x14ac:dyDescent="0.25">
      <c r="A172" s="7"/>
      <c r="B172" s="8"/>
      <c r="C172" s="46"/>
      <c r="D172" s="48" t="s">
        <v>31</v>
      </c>
      <c r="E172" s="57" t="s">
        <v>41</v>
      </c>
      <c r="F172" s="58">
        <v>30</v>
      </c>
      <c r="G172" s="58">
        <v>2</v>
      </c>
      <c r="H172" s="58">
        <v>0</v>
      </c>
      <c r="I172" s="58">
        <v>15</v>
      </c>
      <c r="J172" s="58">
        <v>73</v>
      </c>
      <c r="K172" s="59"/>
      <c r="L172" s="36">
        <v>2.82</v>
      </c>
      <c r="M172" s="35"/>
    </row>
    <row r="173" spans="1:13" x14ac:dyDescent="0.25">
      <c r="A173" s="7"/>
      <c r="B173" s="8"/>
      <c r="C173" s="46"/>
      <c r="D173" s="48" t="s">
        <v>32</v>
      </c>
      <c r="E173" s="57"/>
      <c r="F173" s="58"/>
      <c r="G173" s="58"/>
      <c r="H173" s="58"/>
      <c r="I173" s="58"/>
      <c r="J173" s="58"/>
      <c r="K173" s="59"/>
      <c r="L173" s="36"/>
      <c r="M173" s="35"/>
    </row>
    <row r="174" spans="1:13" x14ac:dyDescent="0.25">
      <c r="A174" s="7"/>
      <c r="B174" s="8"/>
      <c r="C174" s="46"/>
      <c r="D174" s="64"/>
      <c r="E174" s="57"/>
      <c r="F174" s="58"/>
      <c r="G174" s="58"/>
      <c r="H174" s="58"/>
      <c r="I174" s="58"/>
      <c r="J174" s="58"/>
      <c r="K174" s="59"/>
      <c r="L174" s="36"/>
      <c r="M174" s="35"/>
    </row>
    <row r="175" spans="1:13" x14ac:dyDescent="0.25">
      <c r="A175" s="7"/>
      <c r="B175" s="8"/>
      <c r="C175" s="46"/>
      <c r="D175" s="64"/>
      <c r="E175" s="57"/>
      <c r="F175" s="58"/>
      <c r="G175" s="58"/>
      <c r="H175" s="58"/>
      <c r="I175" s="58"/>
      <c r="J175" s="58"/>
      <c r="K175" s="59"/>
      <c r="L175" s="36"/>
      <c r="M175" s="35"/>
    </row>
    <row r="176" spans="1:13" x14ac:dyDescent="0.25">
      <c r="A176" s="9"/>
      <c r="B176" s="10"/>
      <c r="C176" s="49"/>
      <c r="D176" s="50" t="s">
        <v>33</v>
      </c>
      <c r="E176" s="37"/>
      <c r="F176" s="38">
        <f>SUM(F167:F175)</f>
        <v>730</v>
      </c>
      <c r="G176" s="38">
        <f t="shared" ref="G176:J176" si="24">SUM(G167:G175)</f>
        <v>17</v>
      </c>
      <c r="H176" s="38">
        <f t="shared" si="24"/>
        <v>13</v>
      </c>
      <c r="I176" s="38">
        <f t="shared" si="24"/>
        <v>76</v>
      </c>
      <c r="J176" s="38">
        <f t="shared" si="24"/>
        <v>491</v>
      </c>
      <c r="K176" s="43"/>
      <c r="L176" s="38">
        <f t="shared" ref="L176" si="25">SUM(L167:L175)</f>
        <v>70</v>
      </c>
      <c r="M176" s="35"/>
    </row>
    <row r="177" spans="1:13" x14ac:dyDescent="0.25">
      <c r="A177" s="20">
        <f>A153</f>
        <v>2</v>
      </c>
      <c r="B177" s="20">
        <f>B153</f>
        <v>2</v>
      </c>
      <c r="C177" s="83" t="s">
        <v>4</v>
      </c>
      <c r="D177" s="84"/>
      <c r="E177" s="77"/>
      <c r="F177" s="78">
        <f>F159+F176</f>
        <v>1330</v>
      </c>
      <c r="G177" s="78">
        <f t="shared" ref="G177" si="26">G159+G176</f>
        <v>54</v>
      </c>
      <c r="H177" s="78">
        <f t="shared" ref="H177" si="27">H159+H176</f>
        <v>42</v>
      </c>
      <c r="I177" s="78">
        <f t="shared" ref="I177" si="28">I159+I176</f>
        <v>125</v>
      </c>
      <c r="J177" s="78">
        <f t="shared" ref="J177:L177" si="29">J159+J176</f>
        <v>1138</v>
      </c>
      <c r="K177" s="78"/>
      <c r="L177" s="39">
        <f t="shared" si="29"/>
        <v>140</v>
      </c>
      <c r="M177" s="35"/>
    </row>
    <row r="178" spans="1:13" x14ac:dyDescent="0.25">
      <c r="A178" s="11">
        <v>2</v>
      </c>
      <c r="B178" s="12">
        <v>3</v>
      </c>
      <c r="C178" s="44" t="s">
        <v>20</v>
      </c>
      <c r="D178" s="45" t="s">
        <v>21</v>
      </c>
      <c r="E178" s="54" t="s">
        <v>217</v>
      </c>
      <c r="F178" s="55">
        <v>200</v>
      </c>
      <c r="G178" s="55">
        <v>27</v>
      </c>
      <c r="H178" s="55">
        <v>8</v>
      </c>
      <c r="I178" s="55">
        <v>32</v>
      </c>
      <c r="J178" s="55">
        <v>314</v>
      </c>
      <c r="K178" s="56" t="s">
        <v>64</v>
      </c>
      <c r="L178" s="34">
        <v>20.98</v>
      </c>
      <c r="M178" s="35"/>
    </row>
    <row r="179" spans="1:13" x14ac:dyDescent="0.25">
      <c r="A179" s="13"/>
      <c r="B179" s="8"/>
      <c r="C179" s="46"/>
      <c r="D179" s="64"/>
      <c r="E179" s="57" t="s">
        <v>80</v>
      </c>
      <c r="F179" s="58">
        <v>70</v>
      </c>
      <c r="G179" s="58">
        <v>0</v>
      </c>
      <c r="H179" s="58">
        <v>0</v>
      </c>
      <c r="I179" s="58">
        <v>50</v>
      </c>
      <c r="J179" s="58">
        <v>85</v>
      </c>
      <c r="K179" s="59" t="s">
        <v>220</v>
      </c>
      <c r="L179" s="36">
        <v>27.35</v>
      </c>
      <c r="M179" s="35"/>
    </row>
    <row r="180" spans="1:13" x14ac:dyDescent="0.25">
      <c r="A180" s="13"/>
      <c r="B180" s="8"/>
      <c r="C180" s="46"/>
      <c r="D180" s="48" t="s">
        <v>22</v>
      </c>
      <c r="E180" s="57" t="s">
        <v>101</v>
      </c>
      <c r="F180" s="58">
        <v>200</v>
      </c>
      <c r="G180" s="58">
        <v>0</v>
      </c>
      <c r="H180" s="58">
        <v>0</v>
      </c>
      <c r="I180" s="58">
        <v>7</v>
      </c>
      <c r="J180" s="58">
        <v>28</v>
      </c>
      <c r="K180" s="59" t="s">
        <v>70</v>
      </c>
      <c r="L180" s="36">
        <v>3.68</v>
      </c>
      <c r="M180" s="35"/>
    </row>
    <row r="181" spans="1:13" x14ac:dyDescent="0.25">
      <c r="A181" s="13"/>
      <c r="B181" s="8"/>
      <c r="C181" s="46"/>
      <c r="D181" s="48" t="s">
        <v>24</v>
      </c>
      <c r="E181" s="57" t="s">
        <v>141</v>
      </c>
      <c r="F181" s="58">
        <v>143</v>
      </c>
      <c r="G181" s="58">
        <v>0</v>
      </c>
      <c r="H181" s="58">
        <v>0</v>
      </c>
      <c r="I181" s="58">
        <v>10</v>
      </c>
      <c r="J181" s="58">
        <v>47</v>
      </c>
      <c r="K181" s="59" t="s">
        <v>208</v>
      </c>
      <c r="L181" s="36">
        <v>17.989999999999998</v>
      </c>
      <c r="M181" s="35"/>
    </row>
    <row r="182" spans="1:13" x14ac:dyDescent="0.25">
      <c r="A182" s="13"/>
      <c r="B182" s="8"/>
      <c r="C182" s="46"/>
      <c r="D182" s="64"/>
      <c r="E182" s="57"/>
      <c r="F182" s="58"/>
      <c r="G182" s="58"/>
      <c r="H182" s="58"/>
      <c r="I182" s="58"/>
      <c r="J182" s="58"/>
      <c r="K182" s="59"/>
      <c r="L182" s="36"/>
      <c r="M182" s="35"/>
    </row>
    <row r="183" spans="1:13" x14ac:dyDescent="0.25">
      <c r="A183" s="13"/>
      <c r="B183" s="8"/>
      <c r="C183" s="46"/>
      <c r="D183" s="64"/>
      <c r="E183" s="57"/>
      <c r="F183" s="58"/>
      <c r="G183" s="58"/>
      <c r="H183" s="58"/>
      <c r="I183" s="58"/>
      <c r="J183" s="58"/>
      <c r="K183" s="59"/>
      <c r="L183" s="36"/>
      <c r="M183" s="35"/>
    </row>
    <row r="184" spans="1:13" x14ac:dyDescent="0.25">
      <c r="A184" s="14"/>
      <c r="B184" s="10"/>
      <c r="C184" s="49"/>
      <c r="D184" s="50" t="s">
        <v>33</v>
      </c>
      <c r="E184" s="37"/>
      <c r="F184" s="38">
        <f>SUM(F178:F183)</f>
        <v>613</v>
      </c>
      <c r="G184" s="38">
        <f>SUM(G178:G183)</f>
        <v>27</v>
      </c>
      <c r="H184" s="38">
        <f>SUM(H178:H183)</f>
        <v>8</v>
      </c>
      <c r="I184" s="38">
        <f>SUM(I178:I183)</f>
        <v>99</v>
      </c>
      <c r="J184" s="38">
        <f>SUM(J178:J183)</f>
        <v>474</v>
      </c>
      <c r="K184" s="43"/>
      <c r="L184" s="38">
        <f t="shared" ref="L184" si="30">SUM(L178:L183)</f>
        <v>70</v>
      </c>
      <c r="M184" s="35"/>
    </row>
    <row r="185" spans="1:13" x14ac:dyDescent="0.25">
      <c r="A185" s="13">
        <v>2</v>
      </c>
      <c r="B185" s="8">
        <v>3</v>
      </c>
      <c r="C185" s="46" t="s">
        <v>221</v>
      </c>
      <c r="D185" s="50" t="s">
        <v>82</v>
      </c>
      <c r="E185" s="61" t="s">
        <v>131</v>
      </c>
      <c r="F185" s="62">
        <v>130</v>
      </c>
      <c r="G185" s="62">
        <v>13</v>
      </c>
      <c r="H185" s="62">
        <v>11</v>
      </c>
      <c r="I185" s="62">
        <v>3</v>
      </c>
      <c r="J185" s="62">
        <v>169</v>
      </c>
      <c r="K185" s="63" t="s">
        <v>47</v>
      </c>
      <c r="L185" s="38">
        <v>60.09</v>
      </c>
      <c r="M185" s="35"/>
    </row>
    <row r="186" spans="1:13" x14ac:dyDescent="0.25">
      <c r="A186" s="13"/>
      <c r="B186" s="8"/>
      <c r="C186" s="46"/>
      <c r="D186" s="50" t="s">
        <v>29</v>
      </c>
      <c r="E186" s="61" t="s">
        <v>116</v>
      </c>
      <c r="F186" s="62">
        <v>150</v>
      </c>
      <c r="G186" s="62">
        <v>3</v>
      </c>
      <c r="H186" s="62">
        <v>26</v>
      </c>
      <c r="I186" s="62">
        <v>10</v>
      </c>
      <c r="J186" s="62">
        <v>286</v>
      </c>
      <c r="K186" s="63" t="s">
        <v>216</v>
      </c>
      <c r="L186" s="38"/>
      <c r="M186" s="35"/>
    </row>
    <row r="187" spans="1:13" x14ac:dyDescent="0.25">
      <c r="A187" s="13"/>
      <c r="B187" s="8"/>
      <c r="C187" s="46"/>
      <c r="D187" s="50" t="s">
        <v>30</v>
      </c>
      <c r="E187" s="61" t="s">
        <v>130</v>
      </c>
      <c r="F187" s="62">
        <v>200</v>
      </c>
      <c r="G187" s="62">
        <v>0</v>
      </c>
      <c r="H187" s="62">
        <v>0</v>
      </c>
      <c r="I187" s="62">
        <v>10</v>
      </c>
      <c r="J187" s="62">
        <v>43</v>
      </c>
      <c r="K187" s="63" t="s">
        <v>60</v>
      </c>
      <c r="L187" s="38">
        <v>7.5</v>
      </c>
      <c r="M187" s="35"/>
    </row>
    <row r="188" spans="1:13" x14ac:dyDescent="0.25">
      <c r="A188" s="13"/>
      <c r="B188" s="8"/>
      <c r="C188" s="46"/>
      <c r="D188" s="50" t="s">
        <v>96</v>
      </c>
      <c r="E188" s="61" t="s">
        <v>51</v>
      </c>
      <c r="F188" s="62">
        <v>30</v>
      </c>
      <c r="G188" s="62">
        <v>2</v>
      </c>
      <c r="H188" s="62">
        <v>0</v>
      </c>
      <c r="I188" s="62">
        <v>15</v>
      </c>
      <c r="J188" s="62">
        <v>73</v>
      </c>
      <c r="K188" s="63" t="s">
        <v>208</v>
      </c>
      <c r="L188" s="38">
        <v>2.41</v>
      </c>
      <c r="M188" s="35"/>
    </row>
    <row r="189" spans="1:13" x14ac:dyDescent="0.25">
      <c r="A189" s="13"/>
      <c r="B189" s="8"/>
      <c r="C189" s="46"/>
      <c r="D189" s="65"/>
      <c r="E189" s="61"/>
      <c r="F189" s="62"/>
      <c r="G189" s="62"/>
      <c r="H189" s="62"/>
      <c r="I189" s="62"/>
      <c r="J189" s="62"/>
      <c r="K189" s="63"/>
      <c r="L189" s="38"/>
      <c r="M189" s="35"/>
    </row>
    <row r="190" spans="1:13" x14ac:dyDescent="0.25">
      <c r="A190" s="13"/>
      <c r="B190" s="8"/>
      <c r="C190" s="46"/>
      <c r="D190" s="50" t="s">
        <v>33</v>
      </c>
      <c r="E190" s="37"/>
      <c r="F190" s="38">
        <v>510</v>
      </c>
      <c r="G190" s="38">
        <f>SUM(G185:G189)</f>
        <v>18</v>
      </c>
      <c r="H190" s="38">
        <f>SUM(H185:H189)</f>
        <v>37</v>
      </c>
      <c r="I190" s="38">
        <f>SUM(I185:I189)</f>
        <v>38</v>
      </c>
      <c r="J190" s="38">
        <f>SUM(J185:J189)</f>
        <v>571</v>
      </c>
      <c r="K190" s="43"/>
      <c r="L190" s="38">
        <v>70</v>
      </c>
      <c r="M190" s="35"/>
    </row>
    <row r="191" spans="1:13" x14ac:dyDescent="0.25">
      <c r="A191" s="15">
        <f>A178</f>
        <v>2</v>
      </c>
      <c r="B191" s="6">
        <f>B178</f>
        <v>3</v>
      </c>
      <c r="C191" s="51" t="s">
        <v>25</v>
      </c>
      <c r="D191" s="48" t="s">
        <v>26</v>
      </c>
      <c r="E191" s="57"/>
      <c r="F191" s="58"/>
      <c r="G191" s="58"/>
      <c r="H191" s="58"/>
      <c r="I191" s="58"/>
      <c r="J191" s="58"/>
      <c r="K191" s="59"/>
      <c r="L191" s="36"/>
      <c r="M191" s="35"/>
    </row>
    <row r="192" spans="1:13" x14ac:dyDescent="0.25">
      <c r="A192" s="13"/>
      <c r="B192" s="8"/>
      <c r="C192" s="46"/>
      <c r="D192" s="48" t="s">
        <v>27</v>
      </c>
      <c r="E192" s="57" t="s">
        <v>128</v>
      </c>
      <c r="F192" s="58">
        <v>200</v>
      </c>
      <c r="G192" s="58">
        <v>7</v>
      </c>
      <c r="H192" s="58">
        <v>4</v>
      </c>
      <c r="I192" s="58">
        <v>17</v>
      </c>
      <c r="J192" s="58">
        <v>135</v>
      </c>
      <c r="K192" s="59" t="s">
        <v>218</v>
      </c>
      <c r="L192" s="36">
        <v>8.99</v>
      </c>
      <c r="M192" s="35"/>
    </row>
    <row r="193" spans="1:13" x14ac:dyDescent="0.25">
      <c r="A193" s="13"/>
      <c r="B193" s="8"/>
      <c r="C193" s="46"/>
      <c r="D193" s="48" t="s">
        <v>28</v>
      </c>
      <c r="E193" s="57" t="s">
        <v>135</v>
      </c>
      <c r="F193" s="58">
        <v>100</v>
      </c>
      <c r="G193" s="58">
        <v>14</v>
      </c>
      <c r="H193" s="58">
        <v>3</v>
      </c>
      <c r="I193" s="58">
        <v>9</v>
      </c>
      <c r="J193" s="58">
        <v>128</v>
      </c>
      <c r="K193" s="59" t="s">
        <v>167</v>
      </c>
      <c r="L193" s="36">
        <v>43.16</v>
      </c>
      <c r="M193" s="35"/>
    </row>
    <row r="194" spans="1:13" x14ac:dyDescent="0.25">
      <c r="A194" s="13"/>
      <c r="B194" s="8"/>
      <c r="C194" s="46"/>
      <c r="D194" s="48" t="s">
        <v>29</v>
      </c>
      <c r="E194" s="57" t="s">
        <v>203</v>
      </c>
      <c r="F194" s="58">
        <v>150</v>
      </c>
      <c r="G194" s="58">
        <v>3</v>
      </c>
      <c r="H194" s="58">
        <v>5</v>
      </c>
      <c r="I194" s="58">
        <v>15</v>
      </c>
      <c r="J194" s="58">
        <v>36</v>
      </c>
      <c r="K194" s="59" t="s">
        <v>168</v>
      </c>
      <c r="L194" s="36">
        <v>10.34</v>
      </c>
      <c r="M194" s="35"/>
    </row>
    <row r="195" spans="1:13" x14ac:dyDescent="0.25">
      <c r="A195" s="13"/>
      <c r="B195" s="8"/>
      <c r="C195" s="46"/>
      <c r="D195" s="48" t="s">
        <v>30</v>
      </c>
      <c r="E195" s="57" t="s">
        <v>112</v>
      </c>
      <c r="F195" s="58">
        <v>200</v>
      </c>
      <c r="G195" s="58">
        <v>0</v>
      </c>
      <c r="H195" s="58">
        <v>0</v>
      </c>
      <c r="I195" s="58">
        <v>27</v>
      </c>
      <c r="J195" s="58">
        <v>110</v>
      </c>
      <c r="K195" s="59" t="s">
        <v>65</v>
      </c>
      <c r="L195" s="36">
        <v>5.39</v>
      </c>
      <c r="M195" s="35"/>
    </row>
    <row r="196" spans="1:13" x14ac:dyDescent="0.25">
      <c r="A196" s="13"/>
      <c r="B196" s="8"/>
      <c r="C196" s="46"/>
      <c r="D196" s="48" t="s">
        <v>31</v>
      </c>
      <c r="E196" s="57" t="s">
        <v>51</v>
      </c>
      <c r="F196" s="58">
        <v>60</v>
      </c>
      <c r="G196" s="58">
        <v>2</v>
      </c>
      <c r="H196" s="58">
        <v>0</v>
      </c>
      <c r="I196" s="58">
        <v>11</v>
      </c>
      <c r="J196" s="58">
        <v>56</v>
      </c>
      <c r="K196" s="59" t="s">
        <v>208</v>
      </c>
      <c r="L196" s="36">
        <v>2.12</v>
      </c>
      <c r="M196" s="35"/>
    </row>
    <row r="197" spans="1:13" x14ac:dyDescent="0.25">
      <c r="A197" s="13"/>
      <c r="B197" s="8"/>
      <c r="C197" s="46"/>
      <c r="D197" s="64"/>
      <c r="E197" s="57"/>
      <c r="F197" s="58"/>
      <c r="G197" s="58"/>
      <c r="H197" s="58"/>
      <c r="I197" s="58"/>
      <c r="J197" s="58"/>
      <c r="K197" s="59"/>
      <c r="L197" s="36"/>
      <c r="M197" s="35"/>
    </row>
    <row r="198" spans="1:13" x14ac:dyDescent="0.25">
      <c r="A198" s="13"/>
      <c r="B198" s="8"/>
      <c r="C198" s="46"/>
      <c r="D198" s="64"/>
      <c r="E198" s="57"/>
      <c r="F198" s="58"/>
      <c r="G198" s="58"/>
      <c r="H198" s="58"/>
      <c r="I198" s="58"/>
      <c r="J198" s="58"/>
      <c r="K198" s="59"/>
      <c r="L198" s="36"/>
      <c r="M198" s="35"/>
    </row>
    <row r="199" spans="1:13" x14ac:dyDescent="0.25">
      <c r="A199" s="14"/>
      <c r="B199" s="10"/>
      <c r="C199" s="49"/>
      <c r="D199" s="50" t="s">
        <v>33</v>
      </c>
      <c r="E199" s="37"/>
      <c r="F199" s="38">
        <f>SUM(F191:F198)</f>
        <v>710</v>
      </c>
      <c r="G199" s="38">
        <f>SUM(G191:G198)</f>
        <v>26</v>
      </c>
      <c r="H199" s="38">
        <f>SUM(H191:H198)</f>
        <v>12</v>
      </c>
      <c r="I199" s="38">
        <f>SUM(I191:I198)</f>
        <v>79</v>
      </c>
      <c r="J199" s="38">
        <f>SUM(J191:J198)</f>
        <v>465</v>
      </c>
      <c r="K199" s="43"/>
      <c r="L199" s="38">
        <f>SUM(L191:L198)</f>
        <v>70</v>
      </c>
      <c r="M199" s="35"/>
    </row>
    <row r="200" spans="1:13" x14ac:dyDescent="0.25">
      <c r="A200" s="18">
        <f>A178</f>
        <v>2</v>
      </c>
      <c r="B200" s="80">
        <f>B178</f>
        <v>3</v>
      </c>
      <c r="C200" s="85" t="s">
        <v>4</v>
      </c>
      <c r="D200" s="86"/>
      <c r="E200" s="81"/>
      <c r="F200" s="82">
        <f>F184+F199</f>
        <v>1323</v>
      </c>
      <c r="G200" s="82">
        <f>G184+G199</f>
        <v>53</v>
      </c>
      <c r="H200" s="82">
        <f>H184+H199</f>
        <v>20</v>
      </c>
      <c r="I200" s="82">
        <f>I184+I199</f>
        <v>178</v>
      </c>
      <c r="J200" s="82">
        <f>J184+J199</f>
        <v>939</v>
      </c>
      <c r="K200" s="82"/>
      <c r="L200" s="39">
        <f>L184+L199</f>
        <v>140</v>
      </c>
      <c r="M200" s="35"/>
    </row>
    <row r="201" spans="1:13" x14ac:dyDescent="0.25">
      <c r="A201" s="11">
        <v>2</v>
      </c>
      <c r="B201" s="12">
        <v>4</v>
      </c>
      <c r="C201" s="44" t="s">
        <v>20</v>
      </c>
      <c r="D201" s="45" t="s">
        <v>21</v>
      </c>
      <c r="E201" s="54" t="s">
        <v>134</v>
      </c>
      <c r="F201" s="55">
        <v>210</v>
      </c>
      <c r="G201" s="55">
        <v>23</v>
      </c>
      <c r="H201" s="55">
        <v>27</v>
      </c>
      <c r="I201" s="55">
        <v>93</v>
      </c>
      <c r="J201" s="55">
        <v>226</v>
      </c>
      <c r="K201" s="56" t="s">
        <v>184</v>
      </c>
      <c r="L201" s="34">
        <v>19.760000000000002</v>
      </c>
      <c r="M201" s="35"/>
    </row>
    <row r="202" spans="1:13" x14ac:dyDescent="0.25">
      <c r="A202" s="13"/>
      <c r="B202" s="8"/>
      <c r="C202" s="46"/>
      <c r="D202" s="64"/>
      <c r="E202" s="57" t="s">
        <v>133</v>
      </c>
      <c r="F202" s="58">
        <v>60</v>
      </c>
      <c r="G202" s="58">
        <v>4</v>
      </c>
      <c r="H202" s="58">
        <v>7</v>
      </c>
      <c r="I202" s="58">
        <v>7</v>
      </c>
      <c r="J202" s="58">
        <v>118</v>
      </c>
      <c r="K202" s="59" t="s">
        <v>173</v>
      </c>
      <c r="L202" s="36">
        <v>36.17</v>
      </c>
      <c r="M202" s="35"/>
    </row>
    <row r="203" spans="1:13" x14ac:dyDescent="0.25">
      <c r="A203" s="13"/>
      <c r="B203" s="8"/>
      <c r="C203" s="46"/>
      <c r="D203" s="48" t="s">
        <v>22</v>
      </c>
      <c r="E203" s="57" t="s">
        <v>204</v>
      </c>
      <c r="F203" s="58">
        <v>200</v>
      </c>
      <c r="G203" s="58">
        <v>2</v>
      </c>
      <c r="H203" s="58">
        <v>1</v>
      </c>
      <c r="I203" s="58">
        <v>9</v>
      </c>
      <c r="J203" s="58">
        <v>51</v>
      </c>
      <c r="K203" s="59" t="s">
        <v>215</v>
      </c>
      <c r="L203" s="36">
        <v>14.07</v>
      </c>
      <c r="M203" s="35"/>
    </row>
    <row r="204" spans="1:13" x14ac:dyDescent="0.25">
      <c r="A204" s="13"/>
      <c r="B204" s="8"/>
      <c r="C204" s="46"/>
      <c r="D204" s="47" t="s">
        <v>140</v>
      </c>
      <c r="E204" s="57" t="s">
        <v>222</v>
      </c>
      <c r="F204" s="58">
        <v>150</v>
      </c>
      <c r="G204" s="58">
        <v>0</v>
      </c>
      <c r="H204" s="58">
        <v>0</v>
      </c>
      <c r="I204" s="58">
        <v>5</v>
      </c>
      <c r="J204" s="58">
        <v>60</v>
      </c>
      <c r="K204" s="59" t="s">
        <v>208</v>
      </c>
      <c r="L204" s="36"/>
      <c r="M204" s="35"/>
    </row>
    <row r="205" spans="1:13" x14ac:dyDescent="0.25">
      <c r="A205" s="13"/>
      <c r="B205" s="8"/>
      <c r="C205" s="46"/>
      <c r="D205" s="64"/>
      <c r="E205" s="57"/>
      <c r="F205" s="58"/>
      <c r="G205" s="58"/>
      <c r="H205" s="58"/>
      <c r="I205" s="58"/>
      <c r="J205" s="58"/>
      <c r="K205" s="59"/>
      <c r="L205" s="36"/>
      <c r="M205" s="35"/>
    </row>
    <row r="206" spans="1:13" x14ac:dyDescent="0.25">
      <c r="A206" s="14"/>
      <c r="B206" s="10"/>
      <c r="C206" s="49"/>
      <c r="D206" s="50" t="s">
        <v>33</v>
      </c>
      <c r="E206" s="37"/>
      <c r="F206" s="38">
        <f>SUM(F201:F205)</f>
        <v>620</v>
      </c>
      <c r="G206" s="38">
        <f>SUM(G201:G205)</f>
        <v>29</v>
      </c>
      <c r="H206" s="38">
        <f>SUM(H201:H205)</f>
        <v>35</v>
      </c>
      <c r="I206" s="38">
        <f>SUM(I201:I205)</f>
        <v>114</v>
      </c>
      <c r="J206" s="38">
        <f>SUM(J201:J205)</f>
        <v>455</v>
      </c>
      <c r="K206" s="43"/>
      <c r="L206" s="38">
        <f>SUM(L201:L205)</f>
        <v>70</v>
      </c>
      <c r="M206" s="35"/>
    </row>
    <row r="207" spans="1:13" x14ac:dyDescent="0.25">
      <c r="A207" s="13">
        <v>2</v>
      </c>
      <c r="B207" s="8">
        <v>4</v>
      </c>
      <c r="C207" s="46" t="s">
        <v>92</v>
      </c>
      <c r="D207" s="50" t="s">
        <v>26</v>
      </c>
      <c r="E207" s="61" t="s">
        <v>143</v>
      </c>
      <c r="F207" s="62">
        <v>60</v>
      </c>
      <c r="G207" s="62">
        <v>0</v>
      </c>
      <c r="H207" s="62">
        <v>0</v>
      </c>
      <c r="I207" s="62">
        <v>2</v>
      </c>
      <c r="J207" s="62">
        <v>11</v>
      </c>
      <c r="K207" s="63" t="s">
        <v>171</v>
      </c>
      <c r="L207" s="38">
        <v>7.31</v>
      </c>
      <c r="M207" s="35"/>
    </row>
    <row r="208" spans="1:13" x14ac:dyDescent="0.25">
      <c r="A208" s="13"/>
      <c r="B208" s="8"/>
      <c r="C208" s="46"/>
      <c r="D208" s="50" t="s">
        <v>82</v>
      </c>
      <c r="E208" s="61" t="s">
        <v>193</v>
      </c>
      <c r="F208" s="62">
        <v>90</v>
      </c>
      <c r="G208" s="62">
        <v>14</v>
      </c>
      <c r="H208" s="62">
        <v>4</v>
      </c>
      <c r="I208" s="62">
        <v>9</v>
      </c>
      <c r="J208" s="62">
        <v>128</v>
      </c>
      <c r="K208" s="63" t="s">
        <v>167</v>
      </c>
      <c r="L208" s="38">
        <v>33.07</v>
      </c>
      <c r="M208" s="35"/>
    </row>
    <row r="209" spans="1:13" x14ac:dyDescent="0.25">
      <c r="A209" s="13"/>
      <c r="B209" s="8"/>
      <c r="C209" s="46"/>
      <c r="D209" s="50" t="s">
        <v>29</v>
      </c>
      <c r="E209" s="61" t="s">
        <v>108</v>
      </c>
      <c r="F209" s="62">
        <v>150</v>
      </c>
      <c r="G209" s="62">
        <v>4</v>
      </c>
      <c r="H209" s="62">
        <v>5</v>
      </c>
      <c r="I209" s="62">
        <v>31</v>
      </c>
      <c r="J209" s="62">
        <v>190</v>
      </c>
      <c r="K209" s="63" t="s">
        <v>185</v>
      </c>
      <c r="L209" s="38">
        <v>11.03</v>
      </c>
      <c r="M209" s="35"/>
    </row>
    <row r="210" spans="1:13" x14ac:dyDescent="0.25">
      <c r="A210" s="13"/>
      <c r="B210" s="8"/>
      <c r="C210" s="46"/>
      <c r="D210" s="50" t="s">
        <v>30</v>
      </c>
      <c r="E210" s="61" t="s">
        <v>136</v>
      </c>
      <c r="F210" s="62">
        <v>200</v>
      </c>
      <c r="G210" s="62">
        <v>0</v>
      </c>
      <c r="H210" s="62">
        <v>0</v>
      </c>
      <c r="I210" s="62">
        <v>11</v>
      </c>
      <c r="J210" s="62">
        <v>46</v>
      </c>
      <c r="K210" s="63" t="s">
        <v>63</v>
      </c>
      <c r="L210" s="38">
        <v>16.440000000000001</v>
      </c>
      <c r="M210" s="35"/>
    </row>
    <row r="211" spans="1:13" x14ac:dyDescent="0.25">
      <c r="A211" s="13"/>
      <c r="B211" s="8"/>
      <c r="C211" s="46"/>
      <c r="D211" s="50" t="s">
        <v>96</v>
      </c>
      <c r="E211" s="61" t="s">
        <v>51</v>
      </c>
      <c r="F211" s="62">
        <v>30</v>
      </c>
      <c r="G211" s="62">
        <v>2</v>
      </c>
      <c r="H211" s="62">
        <v>0</v>
      </c>
      <c r="I211" s="62">
        <v>11</v>
      </c>
      <c r="J211" s="62">
        <v>56</v>
      </c>
      <c r="K211" s="63"/>
      <c r="L211" s="38">
        <v>2.15</v>
      </c>
      <c r="M211" s="35"/>
    </row>
    <row r="212" spans="1:13" x14ac:dyDescent="0.25">
      <c r="A212" s="13"/>
      <c r="B212" s="8"/>
      <c r="C212" s="46"/>
      <c r="D212" s="65"/>
      <c r="E212" s="61"/>
      <c r="F212" s="62"/>
      <c r="G212" s="62"/>
      <c r="H212" s="62"/>
      <c r="I212" s="62"/>
      <c r="J212" s="62"/>
      <c r="K212" s="63"/>
      <c r="L212" s="38"/>
      <c r="M212" s="35"/>
    </row>
    <row r="213" spans="1:13" x14ac:dyDescent="0.25">
      <c r="A213" s="13"/>
      <c r="B213" s="8"/>
      <c r="C213" s="46"/>
      <c r="D213" s="50" t="s">
        <v>33</v>
      </c>
      <c r="E213" s="37"/>
      <c r="F213" s="38"/>
      <c r="G213" s="38"/>
      <c r="H213" s="38"/>
      <c r="I213" s="38"/>
      <c r="J213" s="38"/>
      <c r="K213" s="43"/>
      <c r="L213" s="38">
        <v>70</v>
      </c>
      <c r="M213" s="35"/>
    </row>
    <row r="214" spans="1:13" x14ac:dyDescent="0.25">
      <c r="A214" s="15">
        <f>A201</f>
        <v>2</v>
      </c>
      <c r="B214" s="6">
        <f>B201</f>
        <v>4</v>
      </c>
      <c r="C214" s="51" t="s">
        <v>25</v>
      </c>
      <c r="D214" s="48" t="s">
        <v>26</v>
      </c>
      <c r="E214" s="57" t="s">
        <v>206</v>
      </c>
      <c r="F214" s="58">
        <v>60</v>
      </c>
      <c r="G214" s="58">
        <v>3</v>
      </c>
      <c r="H214" s="58">
        <v>0</v>
      </c>
      <c r="I214" s="58">
        <v>6</v>
      </c>
      <c r="J214" s="58">
        <v>35</v>
      </c>
      <c r="K214" s="59" t="s">
        <v>208</v>
      </c>
      <c r="L214" s="36"/>
      <c r="M214" s="35"/>
    </row>
    <row r="215" spans="1:13" x14ac:dyDescent="0.25">
      <c r="A215" s="13"/>
      <c r="B215" s="8"/>
      <c r="C215" s="46"/>
      <c r="D215" s="48" t="s">
        <v>27</v>
      </c>
      <c r="E215" s="57" t="s">
        <v>214</v>
      </c>
      <c r="F215" s="58">
        <v>200</v>
      </c>
      <c r="G215" s="58">
        <v>2</v>
      </c>
      <c r="H215" s="58">
        <v>5</v>
      </c>
      <c r="I215" s="58">
        <v>13</v>
      </c>
      <c r="J215" s="58">
        <v>105</v>
      </c>
      <c r="K215" s="59" t="s">
        <v>176</v>
      </c>
      <c r="L215" s="36">
        <v>16.260000000000002</v>
      </c>
      <c r="M215" s="35"/>
    </row>
    <row r="216" spans="1:13" x14ac:dyDescent="0.25">
      <c r="A216" s="13"/>
      <c r="B216" s="8"/>
      <c r="C216" s="46"/>
      <c r="D216" s="48" t="s">
        <v>28</v>
      </c>
      <c r="E216" s="57" t="s">
        <v>93</v>
      </c>
      <c r="F216" s="58">
        <v>230</v>
      </c>
      <c r="G216" s="58">
        <v>14</v>
      </c>
      <c r="H216" s="58">
        <v>11</v>
      </c>
      <c r="I216" s="58">
        <v>6</v>
      </c>
      <c r="J216" s="58">
        <v>188</v>
      </c>
      <c r="K216" s="59" t="s">
        <v>180</v>
      </c>
      <c r="L216" s="36">
        <v>36.369999999999997</v>
      </c>
      <c r="M216" s="35"/>
    </row>
    <row r="217" spans="1:13" x14ac:dyDescent="0.25">
      <c r="A217" s="13"/>
      <c r="B217" s="8"/>
      <c r="C217" s="46"/>
      <c r="D217" s="48" t="s">
        <v>30</v>
      </c>
      <c r="E217" s="57" t="s">
        <v>205</v>
      </c>
      <c r="F217" s="58">
        <v>200</v>
      </c>
      <c r="G217" s="58">
        <v>0</v>
      </c>
      <c r="H217" s="58">
        <v>0</v>
      </c>
      <c r="I217" s="58">
        <v>7</v>
      </c>
      <c r="J217" s="58">
        <v>29</v>
      </c>
      <c r="K217" s="59" t="s">
        <v>67</v>
      </c>
      <c r="L217" s="36">
        <v>8.44</v>
      </c>
      <c r="M217" s="35"/>
    </row>
    <row r="218" spans="1:13" x14ac:dyDescent="0.25">
      <c r="A218" s="13"/>
      <c r="B218" s="8"/>
      <c r="C218" s="46"/>
      <c r="D218" s="48" t="s">
        <v>31</v>
      </c>
      <c r="E218" s="57" t="s">
        <v>51</v>
      </c>
      <c r="F218" s="58">
        <v>30</v>
      </c>
      <c r="G218" s="58">
        <v>2</v>
      </c>
      <c r="H218" s="58">
        <v>0</v>
      </c>
      <c r="I218" s="58">
        <v>15</v>
      </c>
      <c r="J218" s="58">
        <v>73</v>
      </c>
      <c r="K218" s="59"/>
      <c r="L218" s="36">
        <v>1.26</v>
      </c>
      <c r="M218" s="35"/>
    </row>
    <row r="219" spans="1:13" x14ac:dyDescent="0.25">
      <c r="A219" s="13"/>
      <c r="B219" s="8"/>
      <c r="C219" s="46"/>
      <c r="D219" s="48" t="s">
        <v>32</v>
      </c>
      <c r="E219" s="57"/>
      <c r="F219" s="58"/>
      <c r="G219" s="58"/>
      <c r="H219" s="58"/>
      <c r="I219" s="58"/>
      <c r="J219" s="58"/>
      <c r="K219" s="59"/>
      <c r="L219" s="36"/>
      <c r="M219" s="35"/>
    </row>
    <row r="220" spans="1:13" x14ac:dyDescent="0.25">
      <c r="A220" s="13"/>
      <c r="B220" s="8"/>
      <c r="C220" s="46"/>
      <c r="D220" s="64"/>
      <c r="E220" s="57"/>
      <c r="F220" s="58"/>
      <c r="G220" s="58"/>
      <c r="H220" s="58"/>
      <c r="I220" s="58"/>
      <c r="J220" s="58"/>
      <c r="K220" s="59"/>
      <c r="L220" s="36"/>
      <c r="M220" s="35"/>
    </row>
    <row r="221" spans="1:13" x14ac:dyDescent="0.25">
      <c r="A221" s="14"/>
      <c r="B221" s="10"/>
      <c r="C221" s="49"/>
      <c r="D221" s="50" t="s">
        <v>33</v>
      </c>
      <c r="E221" s="37"/>
      <c r="F221" s="38">
        <f>SUM(F214:F220)</f>
        <v>720</v>
      </c>
      <c r="G221" s="38">
        <f>SUM(G214:G220)</f>
        <v>21</v>
      </c>
      <c r="H221" s="38">
        <f>SUM(H214:H220)</f>
        <v>16</v>
      </c>
      <c r="I221" s="38">
        <f>SUM(I214:I220)</f>
        <v>47</v>
      </c>
      <c r="J221" s="38">
        <f>SUM(J214:J220)</f>
        <v>430</v>
      </c>
      <c r="K221" s="43"/>
      <c r="L221" s="38">
        <f>SUM(L214:L220)</f>
        <v>62.329999999999991</v>
      </c>
      <c r="M221" s="35"/>
    </row>
    <row r="222" spans="1:13" ht="15" customHeight="1" thickBot="1" x14ac:dyDescent="0.3">
      <c r="A222" s="75">
        <f>A201</f>
        <v>2</v>
      </c>
      <c r="B222" s="76">
        <f>B201</f>
        <v>4</v>
      </c>
      <c r="C222" s="83" t="s">
        <v>4</v>
      </c>
      <c r="D222" s="92"/>
      <c r="E222" s="77"/>
      <c r="F222" s="78">
        <f>F206+F221</f>
        <v>1340</v>
      </c>
      <c r="G222" s="78">
        <f>G206+G221</f>
        <v>50</v>
      </c>
      <c r="H222" s="78">
        <f>H206+H221</f>
        <v>51</v>
      </c>
      <c r="I222" s="78">
        <f>I206+I221</f>
        <v>161</v>
      </c>
      <c r="J222" s="78">
        <f>J206+J221</f>
        <v>885</v>
      </c>
      <c r="K222" s="78"/>
      <c r="L222" s="39">
        <f>L206+L221</f>
        <v>132.32999999999998</v>
      </c>
      <c r="M222" s="35"/>
    </row>
    <row r="223" spans="1:13" x14ac:dyDescent="0.25">
      <c r="A223" s="11">
        <v>2</v>
      </c>
      <c r="B223" s="12">
        <v>5</v>
      </c>
      <c r="C223" s="44" t="s">
        <v>20</v>
      </c>
      <c r="D223" s="45" t="s">
        <v>21</v>
      </c>
      <c r="E223" s="54" t="s">
        <v>68</v>
      </c>
      <c r="F223" s="55">
        <v>80</v>
      </c>
      <c r="G223" s="55">
        <v>17</v>
      </c>
      <c r="H223" s="55">
        <v>4</v>
      </c>
      <c r="I223" s="55">
        <v>12</v>
      </c>
      <c r="J223" s="55">
        <v>152</v>
      </c>
      <c r="K223" s="56" t="s">
        <v>69</v>
      </c>
      <c r="L223" s="34">
        <v>30.22</v>
      </c>
      <c r="M223" s="35"/>
    </row>
    <row r="224" spans="1:13" x14ac:dyDescent="0.25">
      <c r="A224" s="13"/>
      <c r="B224" s="8"/>
      <c r="C224" s="46"/>
      <c r="D224" s="47" t="s">
        <v>21</v>
      </c>
      <c r="E224" s="57" t="s">
        <v>89</v>
      </c>
      <c r="F224" s="58">
        <v>150</v>
      </c>
      <c r="G224" s="58">
        <v>8</v>
      </c>
      <c r="H224" s="58">
        <v>6</v>
      </c>
      <c r="I224" s="58">
        <v>42</v>
      </c>
      <c r="J224" s="58">
        <v>262</v>
      </c>
      <c r="K224" s="59" t="s">
        <v>44</v>
      </c>
      <c r="L224" s="36">
        <v>9.15</v>
      </c>
      <c r="M224" s="35"/>
    </row>
    <row r="225" spans="1:13" x14ac:dyDescent="0.25">
      <c r="A225" s="13"/>
      <c r="B225" s="8"/>
      <c r="C225" s="46"/>
      <c r="D225" s="64"/>
      <c r="E225" s="57" t="s">
        <v>148</v>
      </c>
      <c r="F225" s="58">
        <v>60</v>
      </c>
      <c r="G225" s="58">
        <v>7</v>
      </c>
      <c r="H225" s="58">
        <v>9</v>
      </c>
      <c r="I225" s="58">
        <v>0</v>
      </c>
      <c r="J225" s="58">
        <v>109</v>
      </c>
      <c r="K225" s="59" t="s">
        <v>181</v>
      </c>
      <c r="L225" s="36">
        <v>10.32</v>
      </c>
      <c r="M225" s="35"/>
    </row>
    <row r="226" spans="1:13" x14ac:dyDescent="0.25">
      <c r="A226" s="13"/>
      <c r="B226" s="8"/>
      <c r="C226" s="46"/>
      <c r="D226" s="48" t="s">
        <v>22</v>
      </c>
      <c r="E226" s="57" t="s">
        <v>49</v>
      </c>
      <c r="F226" s="58">
        <v>200</v>
      </c>
      <c r="G226" s="58">
        <v>0</v>
      </c>
      <c r="H226" s="58">
        <v>0</v>
      </c>
      <c r="I226" s="58">
        <v>7</v>
      </c>
      <c r="J226" s="58">
        <v>27</v>
      </c>
      <c r="K226" s="59" t="s">
        <v>50</v>
      </c>
      <c r="L226" s="36">
        <v>2.12</v>
      </c>
      <c r="M226" s="35"/>
    </row>
    <row r="227" spans="1:13" x14ac:dyDescent="0.25">
      <c r="A227" s="13"/>
      <c r="B227" s="8"/>
      <c r="C227" s="46"/>
      <c r="D227" s="48" t="s">
        <v>140</v>
      </c>
      <c r="E227" s="57" t="s">
        <v>141</v>
      </c>
      <c r="F227" s="58">
        <v>144</v>
      </c>
      <c r="G227" s="58"/>
      <c r="H227" s="58"/>
      <c r="I227" s="58">
        <v>10</v>
      </c>
      <c r="J227" s="58">
        <v>47</v>
      </c>
      <c r="K227" s="59"/>
      <c r="L227" s="36">
        <v>18.190000000000001</v>
      </c>
      <c r="M227" s="35"/>
    </row>
    <row r="228" spans="1:13" x14ac:dyDescent="0.25">
      <c r="A228" s="13"/>
      <c r="B228" s="8"/>
      <c r="C228" s="46"/>
      <c r="D228" s="60"/>
      <c r="E228" s="57"/>
      <c r="F228" s="58"/>
      <c r="G228" s="58"/>
      <c r="H228" s="58"/>
      <c r="I228" s="58"/>
      <c r="J228" s="58"/>
      <c r="K228" s="59"/>
      <c r="L228" s="36"/>
      <c r="M228" s="35"/>
    </row>
    <row r="229" spans="1:13" ht="15.75" customHeight="1" x14ac:dyDescent="0.25">
      <c r="A229" s="14"/>
      <c r="B229" s="10"/>
      <c r="C229" s="49"/>
      <c r="D229" s="50" t="s">
        <v>33</v>
      </c>
      <c r="E229" s="37"/>
      <c r="F229" s="38">
        <f>SUM(F223:F227)</f>
        <v>634</v>
      </c>
      <c r="G229" s="38">
        <f>SUM(G223:G226)</f>
        <v>32</v>
      </c>
      <c r="H229" s="38">
        <f>SUM(H223:H226)</f>
        <v>19</v>
      </c>
      <c r="I229" s="38">
        <f>SUM(I223:I227)</f>
        <v>71</v>
      </c>
      <c r="J229" s="38">
        <f>SUM(J223:J227)</f>
        <v>597</v>
      </c>
      <c r="K229" s="43"/>
      <c r="L229" s="38">
        <f>SUM(L223:L227)</f>
        <v>70</v>
      </c>
      <c r="M229" s="35"/>
    </row>
    <row r="230" spans="1:13" ht="15.75" customHeight="1" x14ac:dyDescent="0.25">
      <c r="A230" s="13">
        <v>2</v>
      </c>
      <c r="B230" s="8">
        <v>5</v>
      </c>
      <c r="C230" s="46" t="s">
        <v>92</v>
      </c>
      <c r="D230" s="50" t="s">
        <v>26</v>
      </c>
      <c r="E230" s="61" t="s">
        <v>142</v>
      </c>
      <c r="F230" s="62">
        <v>60</v>
      </c>
      <c r="G230" s="62">
        <v>3</v>
      </c>
      <c r="H230" s="62">
        <v>1</v>
      </c>
      <c r="I230" s="62">
        <v>16</v>
      </c>
      <c r="J230" s="62">
        <v>35</v>
      </c>
      <c r="K230" s="63"/>
      <c r="L230" s="38">
        <v>4.29</v>
      </c>
      <c r="M230" s="35"/>
    </row>
    <row r="231" spans="1:13" ht="15.75" customHeight="1" x14ac:dyDescent="0.25">
      <c r="A231" s="13"/>
      <c r="B231" s="8"/>
      <c r="C231" s="46"/>
      <c r="D231" s="50" t="s">
        <v>82</v>
      </c>
      <c r="E231" s="61" t="s">
        <v>224</v>
      </c>
      <c r="F231" s="62">
        <v>130</v>
      </c>
      <c r="G231" s="62">
        <v>15</v>
      </c>
      <c r="H231" s="62">
        <v>13</v>
      </c>
      <c r="I231" s="62">
        <v>2</v>
      </c>
      <c r="J231" s="62">
        <v>188</v>
      </c>
      <c r="K231" s="63" t="s">
        <v>225</v>
      </c>
      <c r="L231" s="38">
        <v>45.24</v>
      </c>
      <c r="M231" s="35"/>
    </row>
    <row r="232" spans="1:13" ht="15.75" customHeight="1" x14ac:dyDescent="0.25">
      <c r="A232" s="13"/>
      <c r="B232" s="8"/>
      <c r="C232" s="46"/>
      <c r="D232" s="50" t="s">
        <v>29</v>
      </c>
      <c r="E232" s="61" t="s">
        <v>77</v>
      </c>
      <c r="F232" s="62">
        <v>150</v>
      </c>
      <c r="G232" s="62">
        <v>5</v>
      </c>
      <c r="H232" s="62">
        <v>5</v>
      </c>
      <c r="I232" s="62">
        <v>35</v>
      </c>
      <c r="J232" s="62">
        <v>208</v>
      </c>
      <c r="K232" s="63" t="s">
        <v>48</v>
      </c>
      <c r="L232" s="38">
        <v>11.31</v>
      </c>
      <c r="M232" s="35"/>
    </row>
    <row r="233" spans="1:13" ht="15.75" customHeight="1" x14ac:dyDescent="0.25">
      <c r="A233" s="13"/>
      <c r="B233" s="8"/>
      <c r="C233" s="46"/>
      <c r="D233" s="50" t="s">
        <v>30</v>
      </c>
      <c r="E233" s="61" t="s">
        <v>137</v>
      </c>
      <c r="F233" s="62">
        <v>200</v>
      </c>
      <c r="G233" s="62">
        <v>0</v>
      </c>
      <c r="H233" s="62">
        <v>0</v>
      </c>
      <c r="I233" s="62">
        <v>27</v>
      </c>
      <c r="J233" s="62">
        <v>110</v>
      </c>
      <c r="K233" s="63" t="s">
        <v>60</v>
      </c>
      <c r="L233" s="38">
        <v>6.8</v>
      </c>
      <c r="M233" s="35"/>
    </row>
    <row r="234" spans="1:13" ht="15.75" customHeight="1" x14ac:dyDescent="0.25">
      <c r="A234" s="13"/>
      <c r="B234" s="8"/>
      <c r="C234" s="46"/>
      <c r="D234" s="50" t="s">
        <v>96</v>
      </c>
      <c r="E234" s="61" t="s">
        <v>51</v>
      </c>
      <c r="F234" s="62">
        <v>30</v>
      </c>
      <c r="G234" s="62">
        <v>2</v>
      </c>
      <c r="H234" s="62">
        <v>0</v>
      </c>
      <c r="I234" s="62">
        <v>11</v>
      </c>
      <c r="J234" s="62">
        <v>56</v>
      </c>
      <c r="K234" s="63"/>
      <c r="L234" s="38">
        <v>2.36</v>
      </c>
      <c r="M234" s="35"/>
    </row>
    <row r="235" spans="1:13" ht="15.75" customHeight="1" x14ac:dyDescent="0.25">
      <c r="A235" s="13"/>
      <c r="B235" s="8"/>
      <c r="C235" s="46"/>
      <c r="D235" s="65"/>
      <c r="E235" s="61"/>
      <c r="F235" s="62">
        <f>SUM(F230:F234)</f>
        <v>570</v>
      </c>
      <c r="G235" s="62">
        <f>SUM(G230:G234)</f>
        <v>25</v>
      </c>
      <c r="H235" s="62">
        <f>SUM(H230:H234)</f>
        <v>19</v>
      </c>
      <c r="I235" s="62">
        <f>SUM(I230:I234)</f>
        <v>91</v>
      </c>
      <c r="J235" s="62">
        <f>SUM(J230:J234)</f>
        <v>597</v>
      </c>
      <c r="K235" s="63"/>
      <c r="L235" s="38">
        <f>SUM(L230:L234)</f>
        <v>70</v>
      </c>
      <c r="M235" s="35"/>
    </row>
    <row r="236" spans="1:13" x14ac:dyDescent="0.25">
      <c r="A236" s="15">
        <f>A223</f>
        <v>2</v>
      </c>
      <c r="B236" s="6">
        <f>B223</f>
        <v>5</v>
      </c>
      <c r="C236" s="51" t="s">
        <v>25</v>
      </c>
      <c r="D236" s="48" t="s">
        <v>26</v>
      </c>
      <c r="E236" s="57" t="s">
        <v>138</v>
      </c>
      <c r="F236" s="58">
        <v>60</v>
      </c>
      <c r="G236" s="58">
        <v>0</v>
      </c>
      <c r="H236" s="58">
        <v>0</v>
      </c>
      <c r="I236" s="58">
        <v>2</v>
      </c>
      <c r="J236" s="58">
        <v>11</v>
      </c>
      <c r="K236" s="59" t="s">
        <v>171</v>
      </c>
      <c r="L236" s="36"/>
      <c r="M236" s="35"/>
    </row>
    <row r="237" spans="1:13" x14ac:dyDescent="0.25">
      <c r="A237" s="13"/>
      <c r="B237" s="8"/>
      <c r="C237" s="46"/>
      <c r="D237" s="48" t="s">
        <v>27</v>
      </c>
      <c r="E237" s="57" t="s">
        <v>139</v>
      </c>
      <c r="F237" s="58">
        <v>225</v>
      </c>
      <c r="G237" s="58">
        <v>5</v>
      </c>
      <c r="H237" s="58">
        <v>3</v>
      </c>
      <c r="I237" s="58">
        <v>19</v>
      </c>
      <c r="J237" s="58">
        <v>225</v>
      </c>
      <c r="K237" s="59" t="s">
        <v>71</v>
      </c>
      <c r="L237" s="36">
        <v>8.6999999999999993</v>
      </c>
      <c r="M237" s="35"/>
    </row>
    <row r="238" spans="1:13" x14ac:dyDescent="0.25">
      <c r="A238" s="13"/>
      <c r="B238" s="8"/>
      <c r="C238" s="46"/>
      <c r="D238" s="48" t="s">
        <v>28</v>
      </c>
      <c r="E238" s="57" t="s">
        <v>72</v>
      </c>
      <c r="F238" s="58">
        <v>195</v>
      </c>
      <c r="G238" s="58">
        <v>17</v>
      </c>
      <c r="H238" s="58">
        <v>17</v>
      </c>
      <c r="I238" s="58">
        <v>19</v>
      </c>
      <c r="J238" s="58">
        <v>302</v>
      </c>
      <c r="K238" s="59">
        <v>436</v>
      </c>
      <c r="L238" s="36">
        <v>48.69</v>
      </c>
      <c r="M238" s="35"/>
    </row>
    <row r="239" spans="1:13" x14ac:dyDescent="0.25">
      <c r="A239" s="13"/>
      <c r="B239" s="8"/>
      <c r="C239" s="46"/>
      <c r="D239" s="48" t="s">
        <v>29</v>
      </c>
      <c r="E239" s="57"/>
      <c r="F239" s="58"/>
      <c r="G239" s="58"/>
      <c r="H239" s="58"/>
      <c r="I239" s="58"/>
      <c r="J239" s="58"/>
      <c r="K239" s="59"/>
      <c r="L239" s="36"/>
      <c r="M239" s="35"/>
    </row>
    <row r="240" spans="1:13" x14ac:dyDescent="0.25">
      <c r="A240" s="13"/>
      <c r="B240" s="8"/>
      <c r="C240" s="46"/>
      <c r="D240" s="48" t="s">
        <v>30</v>
      </c>
      <c r="E240" s="57" t="s">
        <v>109</v>
      </c>
      <c r="F240" s="58">
        <v>200</v>
      </c>
      <c r="G240" s="58">
        <v>0</v>
      </c>
      <c r="H240" s="58">
        <v>0</v>
      </c>
      <c r="I240" s="58">
        <v>7</v>
      </c>
      <c r="J240" s="58">
        <v>39</v>
      </c>
      <c r="K240" s="59" t="s">
        <v>73</v>
      </c>
      <c r="L240" s="36">
        <v>10.36</v>
      </c>
      <c r="M240" s="35"/>
    </row>
    <row r="241" spans="1:13" x14ac:dyDescent="0.25">
      <c r="A241" s="13"/>
      <c r="B241" s="8"/>
      <c r="C241" s="46"/>
      <c r="D241" s="48" t="s">
        <v>31</v>
      </c>
      <c r="E241" s="57" t="s">
        <v>51</v>
      </c>
      <c r="F241" s="58">
        <v>30</v>
      </c>
      <c r="G241" s="58">
        <v>2</v>
      </c>
      <c r="H241" s="58">
        <v>0</v>
      </c>
      <c r="I241" s="58">
        <v>11</v>
      </c>
      <c r="J241" s="58">
        <v>56</v>
      </c>
      <c r="K241" s="59"/>
      <c r="L241" s="36">
        <v>2.25</v>
      </c>
      <c r="M241" s="35"/>
    </row>
    <row r="242" spans="1:13" x14ac:dyDescent="0.25">
      <c r="A242" s="13"/>
      <c r="B242" s="8"/>
      <c r="C242" s="46"/>
      <c r="D242" s="64"/>
      <c r="E242" s="57"/>
      <c r="F242" s="58"/>
      <c r="G242" s="58"/>
      <c r="H242" s="58"/>
      <c r="I242" s="58"/>
      <c r="J242" s="58"/>
      <c r="K242" s="59"/>
      <c r="L242" s="36"/>
      <c r="M242" s="35"/>
    </row>
    <row r="243" spans="1:13" x14ac:dyDescent="0.25">
      <c r="A243" s="13"/>
      <c r="B243" s="8"/>
      <c r="C243" s="46"/>
      <c r="D243" s="64"/>
      <c r="E243" s="57"/>
      <c r="F243" s="58"/>
      <c r="G243" s="58"/>
      <c r="H243" s="58"/>
      <c r="I243" s="58"/>
      <c r="J243" s="58"/>
      <c r="K243" s="59"/>
      <c r="L243" s="36"/>
      <c r="M243" s="35"/>
    </row>
    <row r="244" spans="1:13" x14ac:dyDescent="0.25">
      <c r="A244" s="14"/>
      <c r="B244" s="10"/>
      <c r="C244" s="49"/>
      <c r="D244" s="50" t="s">
        <v>33</v>
      </c>
      <c r="E244" s="37"/>
      <c r="F244" s="38">
        <f>SUM(F236:F243)</f>
        <v>710</v>
      </c>
      <c r="G244" s="38">
        <f>SUM(G236:G243)</f>
        <v>24</v>
      </c>
      <c r="H244" s="38">
        <f>SUM(H236:H243)</f>
        <v>20</v>
      </c>
      <c r="I244" s="38">
        <f>SUM(I236:I243)</f>
        <v>58</v>
      </c>
      <c r="J244" s="38">
        <v>622</v>
      </c>
      <c r="K244" s="43"/>
      <c r="L244" s="38">
        <f>SUM(L236:L243)</f>
        <v>70</v>
      </c>
      <c r="M244" s="35"/>
    </row>
    <row r="245" spans="1:13" ht="14.4" customHeight="1" thickBot="1" x14ac:dyDescent="0.3">
      <c r="A245" s="18">
        <f>A223</f>
        <v>2</v>
      </c>
      <c r="B245" s="19">
        <f>B223</f>
        <v>5</v>
      </c>
      <c r="C245" s="83" t="s">
        <v>4</v>
      </c>
      <c r="D245" s="92"/>
      <c r="E245" s="77"/>
      <c r="F245" s="78">
        <f>F229+F244</f>
        <v>1344</v>
      </c>
      <c r="G245" s="78">
        <f>G229+G244</f>
        <v>56</v>
      </c>
      <c r="H245" s="78">
        <f>H229+H244</f>
        <v>39</v>
      </c>
      <c r="I245" s="78">
        <f>I229+I244</f>
        <v>129</v>
      </c>
      <c r="J245" s="78">
        <f>J229+J244</f>
        <v>1219</v>
      </c>
      <c r="K245" s="78"/>
      <c r="L245" s="39">
        <f>L229+L244</f>
        <v>140</v>
      </c>
      <c r="M245" s="35"/>
    </row>
    <row r="246" spans="1:13" ht="13.8" customHeight="1" thickBot="1" x14ac:dyDescent="0.3">
      <c r="A246" s="16"/>
      <c r="B246" s="17"/>
      <c r="C246" s="89" t="s">
        <v>5</v>
      </c>
      <c r="D246" s="90"/>
      <c r="E246" s="91"/>
      <c r="F246" s="41">
        <f>(F28+F54+F79+F104+F128+F152+F177+F200+F222+F245)/(IF(F28=0,0,1)+IF(F54=0,0,1)+IF(F79=0,0,1)+IF(F104=0,0,1)+IF(F128=0,0,1)+IF(F152=0,0,1)+IF(F177=0,0,1)+IF(F200=0,0,1)+IF(F222=0,0,1)+IF(F245=0,0,1))</f>
        <v>1267.4444444444443</v>
      </c>
      <c r="G246" s="41">
        <f>(G28+G54+G79+G104+G128+G152+G177+G200+G222+G245)/(IF(G28=0,0,1)+IF(G54=0,0,1)+IF(G79=0,0,1)+IF(G104=0,0,1)+IF(G128=0,0,1)+IF(G152=0,0,1)+IF(G177=0,0,1)+IF(G200=0,0,1)+IF(G222=0,0,1)+IF(G245=0,0,1))</f>
        <v>55.5</v>
      </c>
      <c r="H246" s="41">
        <f>(H28+H54+H79+H104+H128+H152+H177+H200+H222+H245)/(IF(H28=0,0,1)+IF(H54=0,0,1)+IF(H79=0,0,1)+IF(H104=0,0,1)+IF(H128=0,0,1)+IF(H152=0,0,1)+IF(H177=0,0,1)+IF(H200=0,0,1)+IF(H222=0,0,1)+IF(H245=0,0,1))</f>
        <v>47.230000000000004</v>
      </c>
      <c r="I246" s="41">
        <f>(I28+I54+I79+I104+I128+I152+I177+I200+I222+I245)/(IF(I28=0,0,1)+IF(I54=0,0,1)+IF(I79=0,0,1)+IF(I104=0,0,1)+IF(I128=0,0,1)+IF(I152=0,0,1)+IF(I177=0,0,1)+IF(I200=0,0,1)+IF(I222=0,0,1)+IF(I245=0,0,1))</f>
        <v>167.97</v>
      </c>
      <c r="J246" s="41">
        <f>(J28+J54+J79+J104+J128+J152+J177+J200+J222+J245)/(IF(J28=0,0,1)+IF(J54=0,0,1)+IF(J79=0,0,1)+IF(J104=0,0,1)+IF(J128=0,0,1)+IF(J152=0,0,1)+IF(J177=0,0,1)+IF(J200=0,0,1)+IF(J222=0,0,1)+IF(J245=0,0,1))</f>
        <v>1245.26</v>
      </c>
      <c r="K246" s="41"/>
      <c r="L246" s="41">
        <f>(L28+L54+L79+L104+L128+L152+L177+L200+L222+L245)/(IF(L28=0,0,1)+IF(L54=0,0,1)+IF(L79=0,0,1)+IF(L104=0,0,1)+IF(L128=0,0,1)+IF(L152=0,0,1)+IF(L177=0,0,1)+IF(L200=0,0,1)+IF(L222=0,0,1)+IF(L245=0,0,1))</f>
        <v>139.233</v>
      </c>
      <c r="M246" s="35"/>
    </row>
  </sheetData>
  <sheetProtection selectLockedCells="1" selectUnlockedCells="1"/>
  <mergeCells count="14">
    <mergeCell ref="H1:K1"/>
    <mergeCell ref="H2:K2"/>
    <mergeCell ref="C54:D54"/>
    <mergeCell ref="C79:D79"/>
    <mergeCell ref="C28:D28"/>
    <mergeCell ref="C152:D152"/>
    <mergeCell ref="C177:D177"/>
    <mergeCell ref="C200:D200"/>
    <mergeCell ref="C1:E1"/>
    <mergeCell ref="C246:E246"/>
    <mergeCell ref="C245:D245"/>
    <mergeCell ref="C222:D222"/>
    <mergeCell ref="C104:D104"/>
    <mergeCell ref="C128:D12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gimn13nsk@outlook.com</cp:lastModifiedBy>
  <cp:lastPrinted>2025-08-08T02:23:59Z</cp:lastPrinted>
  <dcterms:created xsi:type="dcterms:W3CDTF">2022-05-16T14:23:56Z</dcterms:created>
  <dcterms:modified xsi:type="dcterms:W3CDTF">2025-12-25T08:09:48Z</dcterms:modified>
</cp:coreProperties>
</file>